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4770" activeTab="0"/>
  </bookViews>
  <sheets>
    <sheet name="Figure9_1" sheetId="1" r:id="rId1"/>
    <sheet name="Figure9_2" sheetId="2" r:id="rId2"/>
    <sheet name="Figure9_3" sheetId="3" r:id="rId3"/>
    <sheet name="Figure9_4" sheetId="4" r:id="rId4"/>
    <sheet name="Figure9_5" sheetId="5" r:id="rId5"/>
    <sheet name="Figure9_6" sheetId="6" r:id="rId6"/>
    <sheet name="Figure9_7" sheetId="7" r:id="rId7"/>
    <sheet name="Figure9_8" sheetId="8" r:id="rId8"/>
    <sheet name="Figure9_9" sheetId="9" r:id="rId9"/>
    <sheet name="Figure9_10" sheetId="10" r:id="rId10"/>
    <sheet name="Labels9" sheetId="11" r:id="rId11"/>
    <sheet name="Data9_A" sheetId="12" r:id="rId12"/>
    <sheet name="Data9_B" sheetId="13" r:id="rId13"/>
    <sheet name="Data9_C" sheetId="14" r:id="rId14"/>
    <sheet name="Data9_D" sheetId="15" r:id="rId15"/>
    <sheet name="Data9_E" sheetId="16" r:id="rId16"/>
    <sheet name="Data9_F" sheetId="17" r:id="rId17"/>
  </sheets>
  <definedNames/>
  <calcPr fullCalcOnLoad="1"/>
</workbook>
</file>

<file path=xl/sharedStrings.xml><?xml version="1.0" encoding="utf-8"?>
<sst xmlns="http://schemas.openxmlformats.org/spreadsheetml/2006/main" count="3477" uniqueCount="646">
  <si>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</si>
  <si>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</si>
  <si>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</si>
  <si>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</si>
  <si>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</si>
  <si>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</si>
  <si>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</si>
  <si>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</si>
  <si>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</si>
  <si>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</si>
  <si>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</si>
  <si>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</si>
  <si>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</si>
  <si>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</si>
  <si>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</si>
  <si>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</si>
  <si>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</si>
  <si>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</si>
  <si>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</si>
  <si>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</si>
  <si>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</si>
  <si>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</si>
  <si>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</si>
  <si>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</si>
  <si>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</si>
  <si>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</si>
  <si>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</si>
  <si>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</si>
  <si>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</si>
  <si>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</si>
  <si>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</si>
  <si>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</si>
  <si>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</si>
  <si>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</si>
  <si>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</si>
  <si>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</si>
  <si>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</si>
  <si>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</si>
  <si>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</si>
  <si>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</si>
  <si>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</si>
  <si>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</si>
  <si>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</si>
  <si>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</si>
  <si>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</si>
  <si>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</si>
  <si>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</si>
  <si>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</si>
  <si>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</si>
  <si>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</si>
  <si>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</si>
  <si>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</si>
  <si>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</si>
  <si>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</si>
  <si>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</si>
  <si>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</si>
  <si>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</si>
  <si>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</si>
  <si>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</si>
  <si>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</si>
  <si>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</si>
  <si>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</si>
  <si>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</si>
  <si>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</si>
  <si>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</si>
  <si>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</si>
  <si>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</si>
  <si>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</si>
  <si>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</si>
  <si>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</si>
  <si>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</si>
  <si>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</si>
  <si>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</si>
  <si>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</si>
  <si>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</si>
  <si>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</si>
  <si>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</si>
  <si>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</si>
  <si>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</si>
  <si>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</si>
  <si>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</si>
  <si>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</si>
  <si>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</si>
  <si>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</si>
  <si>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 </t>
  </si>
  <si>
    <t>ec1999</t>
  </si>
  <si>
    <t>City of London LB</t>
  </si>
  <si>
    <t>Barking and Dagenham LB</t>
  </si>
  <si>
    <t>Barnet LB</t>
  </si>
  <si>
    <t>Bexley LB</t>
  </si>
  <si>
    <t>Brent LB</t>
  </si>
  <si>
    <t>Bromley LB</t>
  </si>
  <si>
    <t>Camden LB</t>
  </si>
  <si>
    <t>Croydon LB</t>
  </si>
  <si>
    <t>Ealing LB</t>
  </si>
  <si>
    <t>Enfield LB</t>
  </si>
  <si>
    <t>Greenwich LB</t>
  </si>
  <si>
    <t>Hackney LB</t>
  </si>
  <si>
    <t>Hammersmith and Fulham LB</t>
  </si>
  <si>
    <t>Haringey LB</t>
  </si>
  <si>
    <t>Harrow LB</t>
  </si>
  <si>
    <t>Havering LB</t>
  </si>
  <si>
    <t>Hillingdon LB</t>
  </si>
  <si>
    <t>Hounslow LB</t>
  </si>
  <si>
    <t>Islington LB</t>
  </si>
  <si>
    <t>Kensington and Chelsea LB</t>
  </si>
  <si>
    <t>Kingston upon Thames LB</t>
  </si>
  <si>
    <t>Lambeth LB</t>
  </si>
  <si>
    <t>Lewisham LB</t>
  </si>
  <si>
    <t>Merton LB</t>
  </si>
  <si>
    <t>Newham LB</t>
  </si>
  <si>
    <t>Redbridge LB</t>
  </si>
  <si>
    <t>Richmond upon Thames LB</t>
  </si>
  <si>
    <t>Southwark LB</t>
  </si>
  <si>
    <t>Sutton LB</t>
  </si>
  <si>
    <t>Tower Hamlets LB</t>
  </si>
  <si>
    <t>Waltham Forest LB</t>
  </si>
  <si>
    <t>Wandsworth LB</t>
  </si>
  <si>
    <t>Westminster LB</t>
  </si>
  <si>
    <t>Bolton MB</t>
  </si>
  <si>
    <t>Bury MB</t>
  </si>
  <si>
    <t>Manchester MB</t>
  </si>
  <si>
    <t>Oldham MB</t>
  </si>
  <si>
    <t>Rochdale MB</t>
  </si>
  <si>
    <t>Salford MB</t>
  </si>
  <si>
    <t>Stockport MB</t>
  </si>
  <si>
    <t>Tameside MB</t>
  </si>
  <si>
    <t>Trafford MB</t>
  </si>
  <si>
    <t>Wigan MB</t>
  </si>
  <si>
    <t>Knowsley MB</t>
  </si>
  <si>
    <t>Liverpool MB</t>
  </si>
  <si>
    <t>St. Helens MB</t>
  </si>
  <si>
    <t>Sefton MB</t>
  </si>
  <si>
    <t>Wirral MB</t>
  </si>
  <si>
    <t>Barnsley MB</t>
  </si>
  <si>
    <t>Doncaster MB</t>
  </si>
  <si>
    <t>Rotherham MB</t>
  </si>
  <si>
    <t>Sheffield MB</t>
  </si>
  <si>
    <t>Gateshead MB</t>
  </si>
  <si>
    <t>Newcastle upon Tyne MB</t>
  </si>
  <si>
    <t>North Tyneside MB</t>
  </si>
  <si>
    <t>South Tyneside MB</t>
  </si>
  <si>
    <t>Sunderland MB</t>
  </si>
  <si>
    <t>Birmingham MB</t>
  </si>
  <si>
    <t>Coventry MB</t>
  </si>
  <si>
    <t>Dudley MB</t>
  </si>
  <si>
    <t>Sandwell MB</t>
  </si>
  <si>
    <t>Solihull MB</t>
  </si>
  <si>
    <t>Walsall MB</t>
  </si>
  <si>
    <t>Wolverhampton MB</t>
  </si>
  <si>
    <t>Bradford MB</t>
  </si>
  <si>
    <t>Calderdale MB</t>
  </si>
  <si>
    <t>Kirklees MB</t>
  </si>
  <si>
    <t>Leeds MB</t>
  </si>
  <si>
    <t>Wakefield MB</t>
  </si>
  <si>
    <t>Bedford LA</t>
  </si>
  <si>
    <t>Luton   UA</t>
  </si>
  <si>
    <t>Mid Bedfordshire LA</t>
  </si>
  <si>
    <t>South Bedfordshire LA</t>
  </si>
  <si>
    <t>Bracknell Forest  UA</t>
  </si>
  <si>
    <t>Reading  UA</t>
  </si>
  <si>
    <t>Slough UA</t>
  </si>
  <si>
    <t>West Berkshire  UA</t>
  </si>
  <si>
    <t>Windsor and Maidenhead  UA</t>
  </si>
  <si>
    <t>Wokingham  UA</t>
  </si>
  <si>
    <t>Bristol, City of  UA</t>
  </si>
  <si>
    <t>Aylesbury Vale LA</t>
  </si>
  <si>
    <t>Chiltern LA</t>
  </si>
  <si>
    <t>Milton Keynes  UA</t>
  </si>
  <si>
    <t>South Bucks LA</t>
  </si>
  <si>
    <t>Wycombe LA</t>
  </si>
  <si>
    <t>Cambridge LA</t>
  </si>
  <si>
    <t>East Cambridgeshire LA</t>
  </si>
  <si>
    <t>Fenland LA</t>
  </si>
  <si>
    <t>Huntingdonshire LA</t>
  </si>
  <si>
    <t>Peterborough  UA</t>
  </si>
  <si>
    <t>South Cambridgeshire LA</t>
  </si>
  <si>
    <t>Chester LA</t>
  </si>
  <si>
    <t>Congleton LA</t>
  </si>
  <si>
    <t>Crewe and Nantwich LA</t>
  </si>
  <si>
    <t>Ellesmere Port and Neston LA</t>
  </si>
  <si>
    <t>Halton  UA</t>
  </si>
  <si>
    <t>Macclesfield LA</t>
  </si>
  <si>
    <t>Vale Royal LA</t>
  </si>
  <si>
    <t>Warrington  UA</t>
  </si>
  <si>
    <t>Caradon LA</t>
  </si>
  <si>
    <t>Carrick LA</t>
  </si>
  <si>
    <t>Kerrier LA</t>
  </si>
  <si>
    <t>North Cornwall LA</t>
  </si>
  <si>
    <t>Penwith LA</t>
  </si>
  <si>
    <t>Restormel LA</t>
  </si>
  <si>
    <t>Isles of Scilly LA</t>
  </si>
  <si>
    <t>Allerdale LA</t>
  </si>
  <si>
    <t>Barrow-in-Furness LA</t>
  </si>
  <si>
    <t>Carlisle LA</t>
  </si>
  <si>
    <t>Copeland LA</t>
  </si>
  <si>
    <t>Eden LA</t>
  </si>
  <si>
    <t>South Lakeland LA</t>
  </si>
  <si>
    <t>Amber Valley LA</t>
  </si>
  <si>
    <t>Bolsover LA</t>
  </si>
  <si>
    <t>Chesterfield LA</t>
  </si>
  <si>
    <t>Derby  UA</t>
  </si>
  <si>
    <t>Derbyshire Dales LA</t>
  </si>
  <si>
    <t>Erewash LA</t>
  </si>
  <si>
    <t>High Peak LA</t>
  </si>
  <si>
    <t>North East Derbyshire LA</t>
  </si>
  <si>
    <t>South Derbyshire LA</t>
  </si>
  <si>
    <t>East Devon LA</t>
  </si>
  <si>
    <t>Exeter LA</t>
  </si>
  <si>
    <t>Mid Devon LA</t>
  </si>
  <si>
    <t>North Devon LA</t>
  </si>
  <si>
    <t>Plymouth  UA</t>
  </si>
  <si>
    <t>South Hams LA</t>
  </si>
  <si>
    <t>Teignbridge LA</t>
  </si>
  <si>
    <t>Torbay UA</t>
  </si>
  <si>
    <t>Torridge LA</t>
  </si>
  <si>
    <t>West Devon LA</t>
  </si>
  <si>
    <t>Bournemouth  UA</t>
  </si>
  <si>
    <t>Christchurch LA</t>
  </si>
  <si>
    <t>East Dorset LA</t>
  </si>
  <si>
    <t>North Dorset LA</t>
  </si>
  <si>
    <t>Poole  UA</t>
  </si>
  <si>
    <t>Purbeck LA</t>
  </si>
  <si>
    <t>West Dorset LA</t>
  </si>
  <si>
    <t>Weymouth and Portland LA</t>
  </si>
  <si>
    <t>Chester-le-Street LA</t>
  </si>
  <si>
    <t>Darlington  UA</t>
  </si>
  <si>
    <t>Derwentside LA</t>
  </si>
  <si>
    <t>Durham LA</t>
  </si>
  <si>
    <t>Easington LA</t>
  </si>
  <si>
    <t>Hartlepool   UA</t>
  </si>
  <si>
    <t>Sedgefield LA</t>
  </si>
  <si>
    <t>Stockton-on-Tees  UA</t>
  </si>
  <si>
    <t>Teesdale LA</t>
  </si>
  <si>
    <t>Wear Valley LA</t>
  </si>
  <si>
    <t>East Riding of Yorkshire  UA</t>
  </si>
  <si>
    <t>Kingston upon Hull, City of  UA</t>
  </si>
  <si>
    <t>Brighton and Hove UA</t>
  </si>
  <si>
    <t>Eastbourne LA</t>
  </si>
  <si>
    <t>Hastings LA</t>
  </si>
  <si>
    <t>Lewes LA</t>
  </si>
  <si>
    <t>Rother LA</t>
  </si>
  <si>
    <t>Wealden LA</t>
  </si>
  <si>
    <t>Basildon LA</t>
  </si>
  <si>
    <t>Braintree LA</t>
  </si>
  <si>
    <t>Brentwood LA</t>
  </si>
  <si>
    <t>Castle Point LA</t>
  </si>
  <si>
    <t>Chelmsford LA</t>
  </si>
  <si>
    <t>Colchester LA</t>
  </si>
  <si>
    <t>Epping Forest LA</t>
  </si>
  <si>
    <t>Harlow LA</t>
  </si>
  <si>
    <t>Maldon LA</t>
  </si>
  <si>
    <t>Rochford LA</t>
  </si>
  <si>
    <t>Southend-on-Sea  UA</t>
  </si>
  <si>
    <t>Tendring LA</t>
  </si>
  <si>
    <t>Thurrock  UA</t>
  </si>
  <si>
    <t>Uttlesford LA</t>
  </si>
  <si>
    <t>Cheltenham LA</t>
  </si>
  <si>
    <t>Cotswold LA</t>
  </si>
  <si>
    <t>Forest of Dean LA</t>
  </si>
  <si>
    <t>Gloucester LA</t>
  </si>
  <si>
    <t>South Gloucestershire  UA</t>
  </si>
  <si>
    <t>Stroud LA</t>
  </si>
  <si>
    <t>Tewkesbury LA</t>
  </si>
  <si>
    <t>Basingstoke and Deane LA</t>
  </si>
  <si>
    <t>East Hampshire LA</t>
  </si>
  <si>
    <t>Eastleigh LA</t>
  </si>
  <si>
    <t>Fareham LA</t>
  </si>
  <si>
    <t>Gosport LA</t>
  </si>
  <si>
    <t>Hart LA</t>
  </si>
  <si>
    <t>Havant LA</t>
  </si>
  <si>
    <t>New Forest LA</t>
  </si>
  <si>
    <t>Portsmouth  UA</t>
  </si>
  <si>
    <t>Rushmoor LA</t>
  </si>
  <si>
    <t>Southampton  UA</t>
  </si>
  <si>
    <t>Test Valley LA</t>
  </si>
  <si>
    <t>Winchester LA</t>
  </si>
  <si>
    <t>Herefordshire, County of UA</t>
  </si>
  <si>
    <t>Broxbourne LA</t>
  </si>
  <si>
    <t>Dacorum LA</t>
  </si>
  <si>
    <t>East Hertfordshire LA</t>
  </si>
  <si>
    <t>Hertsmere LA</t>
  </si>
  <si>
    <t>North Hertfordshire LA</t>
  </si>
  <si>
    <t>St. Albans LA</t>
  </si>
  <si>
    <t>Stevenage LA</t>
  </si>
  <si>
    <t>Three Rivers LA</t>
  </si>
  <si>
    <t>Watford LA</t>
  </si>
  <si>
    <t>Welwyn Hatfield LA</t>
  </si>
  <si>
    <t>Ashford LA</t>
  </si>
  <si>
    <t>Canterbury LA</t>
  </si>
  <si>
    <t>Dartford LA</t>
  </si>
  <si>
    <t>Dover LA</t>
  </si>
  <si>
    <t>Gravesham LA</t>
  </si>
  <si>
    <t>Maidstone LA</t>
  </si>
  <si>
    <t>Medway  UA</t>
  </si>
  <si>
    <t>Sevenoaks LA</t>
  </si>
  <si>
    <t>Shepway LA</t>
  </si>
  <si>
    <t>Swale LA</t>
  </si>
  <si>
    <t>Thanet LA</t>
  </si>
  <si>
    <t>Tonbridge and Malling LA</t>
  </si>
  <si>
    <t>Tunbridge Wells LA</t>
  </si>
  <si>
    <t>Blackburn with Darwen UA</t>
  </si>
  <si>
    <t>Blackpool  UA</t>
  </si>
  <si>
    <t>Burnley LA</t>
  </si>
  <si>
    <t>Chorley LA</t>
  </si>
  <si>
    <t>Fylde LA</t>
  </si>
  <si>
    <t>Hyndburn LA</t>
  </si>
  <si>
    <t>Lancaster LA</t>
  </si>
  <si>
    <t>Pendle LA</t>
  </si>
  <si>
    <t>Preston LA</t>
  </si>
  <si>
    <t>Ribble Valley LA</t>
  </si>
  <si>
    <t>Rossendale LA</t>
  </si>
  <si>
    <t>South Ribble LA</t>
  </si>
  <si>
    <t>West Lancashire LA</t>
  </si>
  <si>
    <t>Wyre LA</t>
  </si>
  <si>
    <t>Blaby LA</t>
  </si>
  <si>
    <t>Charnwood LA</t>
  </si>
  <si>
    <t>Harborough LA</t>
  </si>
  <si>
    <t>Hinckley and Bosworth LA</t>
  </si>
  <si>
    <t>Leicester UA</t>
  </si>
  <si>
    <t>Melton LA</t>
  </si>
  <si>
    <t>North West Leicestershire LA</t>
  </si>
  <si>
    <t>Oadby and Wigston LA</t>
  </si>
  <si>
    <t>Boston LA</t>
  </si>
  <si>
    <t>East Lindsey LA</t>
  </si>
  <si>
    <t>Lincoln LA</t>
  </si>
  <si>
    <t>North East Lincolnshire UA</t>
  </si>
  <si>
    <t>North Kesteven LA</t>
  </si>
  <si>
    <t>North Lincolnshire UA</t>
  </si>
  <si>
    <t>South Holland LA</t>
  </si>
  <si>
    <t>South Kesteven LA</t>
  </si>
  <si>
    <t>West Lindsey LA</t>
  </si>
  <si>
    <t>Breckland LA</t>
  </si>
  <si>
    <t>Broadland LA</t>
  </si>
  <si>
    <t>Great Yarmouth LA</t>
  </si>
  <si>
    <t>King's Lynn and West Norfolk LA</t>
  </si>
  <si>
    <t>North Norfolk LA</t>
  </si>
  <si>
    <t>Norwich LA</t>
  </si>
  <si>
    <t>South Norfolk LA</t>
  </si>
  <si>
    <t>Corby LA</t>
  </si>
  <si>
    <t>Daventry LA</t>
  </si>
  <si>
    <t>East Northamptonshire LA</t>
  </si>
  <si>
    <t>Kettering LA</t>
  </si>
  <si>
    <t>Northampton LA</t>
  </si>
  <si>
    <t>South Northamptonshire LA</t>
  </si>
  <si>
    <t>Wellingborough LA</t>
  </si>
  <si>
    <t>Alnwick LA</t>
  </si>
  <si>
    <t>Berwick-upon-Tweed LA</t>
  </si>
  <si>
    <t>Blyth Valley LA</t>
  </si>
  <si>
    <t>Castle Morpeth LA</t>
  </si>
  <si>
    <t>Tynedale LA</t>
  </si>
  <si>
    <t>Wansbeck LA</t>
  </si>
  <si>
    <t>Craven LA</t>
  </si>
  <si>
    <t>Hambleton LA</t>
  </si>
  <si>
    <t>Harrogate LA</t>
  </si>
  <si>
    <t>Middlesborough  UA</t>
  </si>
  <si>
    <t>Redcar and Cleveland UA</t>
  </si>
  <si>
    <t>Richmondshire LA</t>
  </si>
  <si>
    <t>Ryedale LA</t>
  </si>
  <si>
    <t>Scarborough LA</t>
  </si>
  <si>
    <t>Selby LA</t>
  </si>
  <si>
    <t>York UA</t>
  </si>
  <si>
    <t>Ashfield LA</t>
  </si>
  <si>
    <t>Bassetlaw LA</t>
  </si>
  <si>
    <t>Broxtowe LA</t>
  </si>
  <si>
    <t>Gedling LA</t>
  </si>
  <si>
    <t>Mansfield LA</t>
  </si>
  <si>
    <t>Newark and Sherwood LA</t>
  </si>
  <si>
    <t>Nottingham UA</t>
  </si>
  <si>
    <t>Rushcliffe LA</t>
  </si>
  <si>
    <t>Cherwell LA</t>
  </si>
  <si>
    <t>Oxford LA</t>
  </si>
  <si>
    <t>South Oxfordshire LA</t>
  </si>
  <si>
    <t>Vale of White Horse LA</t>
  </si>
  <si>
    <t>West Oxfordshire LA</t>
  </si>
  <si>
    <t>Rutland UA</t>
  </si>
  <si>
    <t>Bridgnorth LA</t>
  </si>
  <si>
    <t>North Shropshire LA</t>
  </si>
  <si>
    <t>Oswestry LA</t>
  </si>
  <si>
    <t>Shrewsbury and Atcham LA</t>
  </si>
  <si>
    <t>South Shropshire LA</t>
  </si>
  <si>
    <t>Telford and Wrekin UA</t>
  </si>
  <si>
    <t>Bath and North East Somerset UA</t>
  </si>
  <si>
    <t>Mendip LA</t>
  </si>
  <si>
    <t>North Somerset UA</t>
  </si>
  <si>
    <t>Sedgemoor LA</t>
  </si>
  <si>
    <t>South Somerset LA</t>
  </si>
  <si>
    <t>Taunton Deane LA</t>
  </si>
  <si>
    <t>West Somerset LA</t>
  </si>
  <si>
    <t>Cannock Chase LA</t>
  </si>
  <si>
    <t>East Staffordshire LA</t>
  </si>
  <si>
    <t>Lichfield LA</t>
  </si>
  <si>
    <t>Newcasle-under-Lyme LA</t>
  </si>
  <si>
    <t>South Staffordshire LA</t>
  </si>
  <si>
    <t>Stafford LA</t>
  </si>
  <si>
    <t>Staffordshire Moorlands LA</t>
  </si>
  <si>
    <t>Stoke-on-Trent UA</t>
  </si>
  <si>
    <t>Tamworth LA</t>
  </si>
  <si>
    <t>Babergh LA</t>
  </si>
  <si>
    <t>Forest Heath LA</t>
  </si>
  <si>
    <t>Ipswich LA</t>
  </si>
  <si>
    <t>Mid Suffolk LA</t>
  </si>
  <si>
    <t>St. Edmundsbury LA</t>
  </si>
  <si>
    <t>Suffolk Coastal LA</t>
  </si>
  <si>
    <t>Waveney LA</t>
  </si>
  <si>
    <t>Elmbridge LA</t>
  </si>
  <si>
    <t>Epsom and Ewell LA</t>
  </si>
  <si>
    <t>Guildford LA</t>
  </si>
  <si>
    <t>Mole Valley LA</t>
  </si>
  <si>
    <t>Reigate and Barnstead LA</t>
  </si>
  <si>
    <t>Runnymede LA</t>
  </si>
  <si>
    <t>Spelthorne LA</t>
  </si>
  <si>
    <t>Surrey Heath LA</t>
  </si>
  <si>
    <t>Tandridge LA</t>
  </si>
  <si>
    <t>Waverley LA</t>
  </si>
  <si>
    <t>Woking LA</t>
  </si>
  <si>
    <t>North Warwickshire LA</t>
  </si>
  <si>
    <t>Nuneaton and Bedworth LA</t>
  </si>
  <si>
    <t>Rugby LA</t>
  </si>
  <si>
    <t>Stratford-upon-Avon LA</t>
  </si>
  <si>
    <t>Warwick LA</t>
  </si>
  <si>
    <t>Adur LA</t>
  </si>
  <si>
    <t>Arun LA</t>
  </si>
  <si>
    <t>Chichester LA</t>
  </si>
  <si>
    <t>Crawley LA</t>
  </si>
  <si>
    <t>Horsham LA</t>
  </si>
  <si>
    <t>Mid Sussex LA</t>
  </si>
  <si>
    <t>Worthing LA</t>
  </si>
  <si>
    <t>Isle of Wight UA</t>
  </si>
  <si>
    <t>Kennet LA</t>
  </si>
  <si>
    <t>North Wiltshire LA</t>
  </si>
  <si>
    <t>Salisbury LA</t>
  </si>
  <si>
    <t>Swindon UA</t>
  </si>
  <si>
    <t>West Wiltshire LA</t>
  </si>
  <si>
    <t>Bromsgrove LA</t>
  </si>
  <si>
    <t>Malvern Hills LA</t>
  </si>
  <si>
    <t>Redditch LA</t>
  </si>
  <si>
    <t>Worcester LA</t>
  </si>
  <si>
    <t>Wychavon LA</t>
  </si>
  <si>
    <t>Wyre Forest LA</t>
  </si>
  <si>
    <t>Blaenau Gwent UA</t>
  </si>
  <si>
    <t>Bridgend UA</t>
  </si>
  <si>
    <t>Caerphilly UA</t>
  </si>
  <si>
    <t>Cardiff UA</t>
  </si>
  <si>
    <t>Carmarthenshire UA</t>
  </si>
  <si>
    <t>Ceredigion UA</t>
  </si>
  <si>
    <t>Conwy UA</t>
  </si>
  <si>
    <t>Denbighshire UA</t>
  </si>
  <si>
    <t>Flintshire UA</t>
  </si>
  <si>
    <t>Gwynedd UA</t>
  </si>
  <si>
    <t>Isle of Anglesey UA</t>
  </si>
  <si>
    <t>Merthyr Tydfil UA</t>
  </si>
  <si>
    <t>Monmouthshire UA</t>
  </si>
  <si>
    <t>Neath Port Talbot UA</t>
  </si>
  <si>
    <t>Newport UA</t>
  </si>
  <si>
    <t>Pembrokeshire UA</t>
  </si>
  <si>
    <t>Powys UA</t>
  </si>
  <si>
    <t>Rhondda, Cynon, Taff UA</t>
  </si>
  <si>
    <t>Swansea UA</t>
  </si>
  <si>
    <t>Torfaen UA</t>
  </si>
  <si>
    <t>Vale of Glamorgan, The  UA</t>
  </si>
  <si>
    <t>Wrexham UA</t>
  </si>
  <si>
    <t>Aberdeen City CA</t>
  </si>
  <si>
    <t>Aberdeenshire CA</t>
  </si>
  <si>
    <t>Angus CA</t>
  </si>
  <si>
    <t>Argyll and Bute CA</t>
  </si>
  <si>
    <t>Clackmannanshire CA</t>
  </si>
  <si>
    <t>Dumfries and Galloway CA</t>
  </si>
  <si>
    <t>Dundee City CA</t>
  </si>
  <si>
    <t>East Ayrshire CA</t>
  </si>
  <si>
    <t>East Dunbartonshire CA</t>
  </si>
  <si>
    <t>East Lothian CA</t>
  </si>
  <si>
    <t>East Renfrewshire CA</t>
  </si>
  <si>
    <t>Edinburgh, City of CA</t>
  </si>
  <si>
    <t>Eilean Siar CA</t>
  </si>
  <si>
    <t>Falkirk CA</t>
  </si>
  <si>
    <t>Fife CA</t>
  </si>
  <si>
    <t>Glasgow City CA</t>
  </si>
  <si>
    <t>Highland CA</t>
  </si>
  <si>
    <t>Inverclyde CA</t>
  </si>
  <si>
    <t>Midlothian CA</t>
  </si>
  <si>
    <t>Moray CA</t>
  </si>
  <si>
    <t>North Ayrshire CA</t>
  </si>
  <si>
    <t>North Lanarkshire CA</t>
  </si>
  <si>
    <t>Orkney Islands CA</t>
  </si>
  <si>
    <t>Perth and Kinross CA</t>
  </si>
  <si>
    <t>Renfrewshire CA</t>
  </si>
  <si>
    <t>Scottish Borders, The CA</t>
  </si>
  <si>
    <t>Shetland Islands CA</t>
  </si>
  <si>
    <t>South Ayrshire CA</t>
  </si>
  <si>
    <t>South Lanarkshire CA</t>
  </si>
  <si>
    <t>Stirling CA</t>
  </si>
  <si>
    <t>West Dunbartonshire CA</t>
  </si>
  <si>
    <t>West Lothian CA</t>
  </si>
  <si>
    <t>Total</t>
  </si>
  <si>
    <t>All people 2001</t>
  </si>
  <si>
    <t>Area (ha)</t>
  </si>
  <si>
    <t>Density 2001</t>
  </si>
  <si>
    <t>Figure 9.1</t>
  </si>
  <si>
    <t>weighted sum Pop Potential (people per metre)</t>
  </si>
  <si>
    <t>Pop Potential (people per metre)</t>
  </si>
  <si>
    <t>change</t>
  </si>
  <si>
    <t>Figure 9.2</t>
  </si>
  <si>
    <t>Figure 9.3</t>
  </si>
  <si>
    <t>Figure 9.4</t>
  </si>
  <si>
    <t>Figure 9.5</t>
  </si>
  <si>
    <t>Figure 9.6</t>
  </si>
  <si>
    <t>Figure 9.7</t>
  </si>
  <si>
    <t>Figure 9.8</t>
  </si>
  <si>
    <t>Figure 9.9</t>
  </si>
  <si>
    <t>Figure 9.10</t>
  </si>
  <si>
    <t>House 2001</t>
  </si>
  <si>
    <t>Flat 2001</t>
  </si>
  <si>
    <t>Caravan 2001</t>
  </si>
  <si>
    <t>shared dwelling 2001</t>
  </si>
  <si>
    <t>All people 1991</t>
  </si>
  <si>
    <t>house 1991</t>
  </si>
  <si>
    <t>flat 1991</t>
  </si>
  <si>
    <t>non-perm 1991</t>
  </si>
  <si>
    <t>shared 1991</t>
  </si>
  <si>
    <t>CHANGE in % living inflats</t>
  </si>
  <si>
    <t>A</t>
  </si>
  <si>
    <t>B</t>
  </si>
  <si>
    <t>C</t>
  </si>
  <si>
    <t>D</t>
  </si>
  <si>
    <t>Part-time</t>
  </si>
  <si>
    <t>Full-time</t>
  </si>
  <si>
    <t>Self-emp</t>
  </si>
  <si>
    <t>Student</t>
  </si>
  <si>
    <t>F</t>
  </si>
  <si>
    <t>Retired</t>
  </si>
  <si>
    <t>G</t>
  </si>
  <si>
    <t>Disabled</t>
  </si>
  <si>
    <t>H</t>
  </si>
  <si>
    <t>Other</t>
  </si>
  <si>
    <t>I</t>
  </si>
  <si>
    <t>Employees: Part -time</t>
  </si>
  <si>
    <t>Employees: Full-time</t>
  </si>
  <si>
    <t>Self-employed</t>
  </si>
  <si>
    <t>Unemployed (have worked)</t>
  </si>
  <si>
    <t>Unemployed: never worked</t>
  </si>
  <si>
    <t>Permanently sick/disabled</t>
  </si>
  <si>
    <t>Economically inactive: Other</t>
  </si>
  <si>
    <t>34T8+188T8</t>
  </si>
  <si>
    <t>23T8+177T8</t>
  </si>
  <si>
    <t>45T8+56T8+199T8+210T8</t>
  </si>
  <si>
    <t>78T8+67T8+232T8+221T8 less next cell</t>
  </si>
  <si>
    <t>1T91+2T91-10T91-11T91-19T91-20T91-28T91-29T91-37T91-38T91-46T91-47T91-55T91-56T91-64T91-65T91-73T91-74T91-82T91-83T91</t>
  </si>
  <si>
    <t>89T8+111T8+243T8+265T8</t>
  </si>
  <si>
    <t>133T8+287T8-127T2-134T2-141T2-148T2</t>
  </si>
  <si>
    <t>122T8+276T8</t>
  </si>
  <si>
    <t>144T8+298T8</t>
  </si>
  <si>
    <t>E</t>
  </si>
  <si>
    <t>Own</t>
  </si>
  <si>
    <t>Mortgage</t>
  </si>
  <si>
    <t>LA</t>
  </si>
  <si>
    <t>HA</t>
  </si>
  <si>
    <t>Private</t>
  </si>
  <si>
    <t>All households [S18b]</t>
  </si>
  <si>
    <t>Owns outright [S18c]</t>
  </si>
  <si>
    <t>mortgage or shared ownership [S18d+S18e]</t>
  </si>
  <si>
    <t>Council [S18f]</t>
  </si>
  <si>
    <t>Housing Association/RSL [S18g]</t>
  </si>
  <si>
    <t>Private landlord [S18h+S18i]</t>
  </si>
  <si>
    <t>Other [S18j]</t>
  </si>
  <si>
    <t>Number of all people: With no usual address one year before Census</t>
  </si>
  <si>
    <t>1T23</t>
  </si>
  <si>
    <t>9T23</t>
  </si>
  <si>
    <t>13T23</t>
  </si>
  <si>
    <t>33T23+37T23</t>
  </si>
  <si>
    <t>29T23</t>
  </si>
  <si>
    <t>17T23+21T23</t>
  </si>
  <si>
    <t>rem</t>
  </si>
  <si>
    <t>7+room</t>
  </si>
  <si>
    <t>3+cars</t>
  </si>
  <si>
    <t>No unpaid care</t>
  </si>
  <si>
    <t>"1-19"</t>
  </si>
  <si>
    <t>"20-49"</t>
  </si>
  <si>
    <t>"50+hours"</t>
  </si>
  <si>
    <t>All people</t>
  </si>
  <si>
    <t>People who not not provide unpiad care</t>
  </si>
  <si>
    <t>Provision of unpaid care#: people who provide unpaid care#: 1-19 hours a week</t>
  </si>
  <si>
    <t>Provision of unpaid care#: people who provide unpaid care#: 20-49 hours a week</t>
  </si>
  <si>
    <t>Provision of unpaid care#: people who provide unpaid care#: 50 or more hours a week</t>
  </si>
  <si>
    <t>Psych NHS</t>
  </si>
  <si>
    <t>Other NHS</t>
  </si>
  <si>
    <t>State Care &amp; Nursing</t>
  </si>
  <si>
    <t>Private Nursing</t>
  </si>
  <si>
    <t>Private Care</t>
  </si>
  <si>
    <t>Private Medical</t>
  </si>
  <si>
    <t>Number of residents*</t>
  </si>
  <si>
    <t>Residents living in: Medical and care establishments: NHS Psychiatric</t>
  </si>
  <si>
    <t>Residents living in: Medical and care establishments: NHS Other</t>
  </si>
  <si>
    <t>Residents living in: Medical and care establishments: Local authority &amp; HA</t>
  </si>
  <si>
    <t>Residents living in: Medical and care establishments: Other Nursing homes</t>
  </si>
  <si>
    <t>Residents living in: Medical and care establishments: Other Residential care homes</t>
  </si>
  <si>
    <t>Residents living in: Medical and care establishments :Other: Other</t>
  </si>
  <si>
    <t>Residents living in: Medical and care establishments: Local authority: Other</t>
  </si>
  <si>
    <t>Residents living in: Medical and care establishments: Housing association</t>
  </si>
  <si>
    <t>Residents living in: Medical and care establishments: All Children's homes</t>
  </si>
  <si>
    <t>Residents living in: Other establishments</t>
  </si>
  <si>
    <t>NHS Psychiatric</t>
  </si>
  <si>
    <t>NHS Other</t>
  </si>
  <si>
    <t>Care/Nursing home (LA)</t>
  </si>
  <si>
    <t>Care/Nursing Home (HA)</t>
  </si>
  <si>
    <t>Nursing home (private)</t>
  </si>
  <si>
    <t>Care home (private)</t>
  </si>
  <si>
    <t>All Children's homes</t>
  </si>
  <si>
    <t>Medical and care establishments :Other: Other</t>
  </si>
  <si>
    <t>Other (prison,hotel,hall)</t>
  </si>
  <si>
    <t>Figure 9.1: Population density in Britain, 2001</t>
  </si>
  <si>
    <t>Figure 9.2: Population potential in Britain, 2001</t>
  </si>
  <si>
    <t>Figure 9.3: Change in population potential in Britain, 1991-2001</t>
  </si>
  <si>
    <t>Figure 9.4: Change in the proportion of people living in flats, 1991-2001</t>
  </si>
  <si>
    <t>2001</t>
  </si>
  <si>
    <t xml:space="preserve">Figure 9.5: People by dominant economic activity in Britain, </t>
  </si>
  <si>
    <t>Figure 9.6: Tenure of households in Britain, 2001</t>
  </si>
  <si>
    <t>Figure 9.7: Households with seven or more rooms in Britain, 2001</t>
  </si>
  <si>
    <t>Figure 9.8: Households with three or more cars in Britain, 2001</t>
  </si>
  <si>
    <t>Britain, 2001</t>
  </si>
  <si>
    <t>Figure 9.9: The landscape of unpaid care for the ill in</t>
  </si>
  <si>
    <t>Figure 9.10: Institutional care in old age and illness in</t>
  </si>
  <si>
    <t>Note: Most unusually large group is shown when each place is compared with GB</t>
  </si>
  <si>
    <t>Area #</t>
  </si>
  <si>
    <t>Area name</t>
  </si>
  <si>
    <t>P*density</t>
  </si>
  <si>
    <t>P*popP</t>
  </si>
  <si>
    <t>PopP</t>
  </si>
  <si>
    <t>DATA FROM THE 1991 and 2001 CENSUSES ON POPULATION &amp; AREA   population poential calculated separately</t>
  </si>
  <si>
    <t>DATA FROM THE 1991 and 2001 CENSUSES ON TENURE</t>
  </si>
  <si>
    <t>By local authoity district then aggregated to area</t>
  </si>
  <si>
    <t>DATA FROM THE 1991 and 2001 CENSUSES ON EMPLOYMENT STATUS</t>
  </si>
  <si>
    <t>Unem.: never worked</t>
  </si>
  <si>
    <t>Perm. sick/disabled</t>
  </si>
  <si>
    <t>Econ. inactive: Other</t>
  </si>
  <si>
    <t>1991 census data:</t>
  </si>
  <si>
    <t>2001 census data:</t>
  </si>
  <si>
    <t>DATA FROM THE 1991 and 2001 CENSUSES ON DWELLING TYPE</t>
  </si>
  <si>
    <t>Replaced with 1991 HOMELESS: Number of all people: With no usual address one year before Census</t>
  </si>
  <si>
    <t>2001 census data</t>
  </si>
  <si>
    <t>Total hours</t>
  </si>
  <si>
    <t>DATA FROM THE 2001 CENSUS ON CARERS</t>
  </si>
  <si>
    <t>DATA FROM THE 2001 CENSUS ON COMMUNAL RESIDENTS</t>
  </si>
  <si>
    <t>Labels used in Chapter 9</t>
  </si>
  <si>
    <t>Norhtern Ireland</t>
  </si>
  <si>
    <t>Northern Ireland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</si>
</sst>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0.000000000000000%"/>
    <numFmt numFmtId="176" formatCode="0.0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0.0000%"/>
    <numFmt numFmtId="188" formatCode="0.000%"/>
    <numFmt numFmtId="189" formatCode="0\ \ \ \ \ "/>
    <numFmt numFmtId="19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59" applyNumberFormat="1" applyFont="1" applyAlignment="1">
      <alignment/>
    </xf>
    <xf numFmtId="9" fontId="0" fillId="0" borderId="0" xfId="59" applyNumberFormat="1" applyFont="1" applyFill="1" applyAlignment="1">
      <alignment horizontal="center"/>
    </xf>
    <xf numFmtId="9" fontId="0" fillId="0" borderId="0" xfId="59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 vertical="top" wrapText="1"/>
      <protection locked="0"/>
    </xf>
    <xf numFmtId="1" fontId="0" fillId="0" borderId="0" xfId="0" applyNumberFormat="1" applyAlignment="1">
      <alignment/>
    </xf>
    <xf numFmtId="1" fontId="4" fillId="33" borderId="0" xfId="59" applyNumberFormat="1" applyFont="1" applyFill="1" applyAlignment="1">
      <alignment horizontal="center"/>
    </xf>
    <xf numFmtId="1" fontId="0" fillId="33" borderId="0" xfId="59" applyNumberFormat="1" applyFont="1" applyFill="1" applyAlignment="1">
      <alignment horizontal="right"/>
    </xf>
    <xf numFmtId="1" fontId="4" fillId="33" borderId="0" xfId="0" applyNumberFormat="1" applyFont="1" applyFill="1" applyAlignment="1">
      <alignment horizontal="center"/>
    </xf>
    <xf numFmtId="1" fontId="0" fillId="33" borderId="0" xfId="59" applyNumberFormat="1" applyFont="1" applyFill="1" applyAlignment="1">
      <alignment/>
    </xf>
    <xf numFmtId="1" fontId="4" fillId="33" borderId="10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center"/>
    </xf>
    <xf numFmtId="1" fontId="4" fillId="33" borderId="12" xfId="59" applyNumberFormat="1" applyFont="1" applyFill="1" applyBorder="1" applyAlignment="1">
      <alignment horizontal="center"/>
    </xf>
    <xf numFmtId="1" fontId="4" fillId="34" borderId="0" xfId="59" applyNumberFormat="1" applyFont="1" applyFill="1" applyAlignment="1">
      <alignment horizontal="center"/>
    </xf>
    <xf numFmtId="1" fontId="4" fillId="33" borderId="13" xfId="59" applyNumberFormat="1" applyFont="1" applyFill="1" applyBorder="1" applyAlignment="1">
      <alignment horizontal="center"/>
    </xf>
    <xf numFmtId="1" fontId="4" fillId="33" borderId="14" xfId="59" applyNumberFormat="1" applyFont="1" applyFill="1" applyBorder="1" applyAlignment="1">
      <alignment horizontal="center"/>
    </xf>
    <xf numFmtId="1" fontId="4" fillId="33" borderId="15" xfId="59" applyNumberFormat="1" applyFont="1" applyFill="1" applyBorder="1" applyAlignment="1">
      <alignment horizontal="center"/>
    </xf>
    <xf numFmtId="1" fontId="4" fillId="33" borderId="16" xfId="59" applyNumberFormat="1" applyFont="1" applyFill="1" applyBorder="1" applyAlignment="1">
      <alignment horizontal="center"/>
    </xf>
    <xf numFmtId="1" fontId="4" fillId="33" borderId="17" xfId="59" applyNumberFormat="1" applyFont="1" applyFill="1" applyBorder="1" applyAlignment="1">
      <alignment horizontal="center"/>
    </xf>
    <xf numFmtId="1" fontId="4" fillId="33" borderId="18" xfId="59" applyNumberFormat="1" applyFont="1" applyFill="1" applyBorder="1" applyAlignment="1">
      <alignment horizontal="center"/>
    </xf>
    <xf numFmtId="1" fontId="4" fillId="33" borderId="19" xfId="59" applyNumberFormat="1" applyFont="1" applyFill="1" applyBorder="1" applyAlignment="1">
      <alignment horizontal="center"/>
    </xf>
    <xf numFmtId="1" fontId="4" fillId="33" borderId="20" xfId="59" applyNumberFormat="1" applyFont="1" applyFill="1" applyBorder="1" applyAlignment="1">
      <alignment horizontal="center"/>
    </xf>
    <xf numFmtId="1" fontId="4" fillId="33" borderId="21" xfId="59" applyNumberFormat="1" applyFont="1" applyFill="1" applyBorder="1" applyAlignment="1">
      <alignment horizontal="center"/>
    </xf>
    <xf numFmtId="1" fontId="4" fillId="33" borderId="22" xfId="59" applyNumberFormat="1" applyFont="1" applyFill="1" applyBorder="1" applyAlignment="1">
      <alignment horizontal="center"/>
    </xf>
    <xf numFmtId="1" fontId="4" fillId="33" borderId="23" xfId="59" applyNumberFormat="1" applyFont="1" applyFill="1" applyBorder="1" applyAlignment="1">
      <alignment horizontal="center"/>
    </xf>
    <xf numFmtId="1" fontId="4" fillId="33" borderId="24" xfId="59" applyNumberFormat="1" applyFont="1" applyFill="1" applyBorder="1" applyAlignment="1">
      <alignment horizontal="center"/>
    </xf>
    <xf numFmtId="1" fontId="4" fillId="33" borderId="0" xfId="59" applyNumberFormat="1" applyFont="1" applyFill="1" applyBorder="1" applyAlignment="1">
      <alignment horizontal="center"/>
    </xf>
    <xf numFmtId="1" fontId="4" fillId="33" borderId="25" xfId="59" applyNumberFormat="1" applyFont="1" applyFill="1" applyBorder="1" applyAlignment="1">
      <alignment horizontal="center"/>
    </xf>
    <xf numFmtId="173" fontId="5" fillId="33" borderId="10" xfId="59" applyNumberFormat="1" applyFont="1" applyFill="1" applyBorder="1" applyAlignment="1">
      <alignment horizontal="center"/>
    </xf>
    <xf numFmtId="1" fontId="0" fillId="33" borderId="0" xfId="59" applyNumberFormat="1" applyFont="1" applyFill="1" applyAlignment="1">
      <alignment horizontal="center"/>
    </xf>
    <xf numFmtId="9" fontId="4" fillId="33" borderId="0" xfId="59" applyFont="1" applyFill="1" applyAlignment="1">
      <alignment horizontal="center"/>
    </xf>
    <xf numFmtId="9" fontId="0" fillId="33" borderId="0" xfId="59" applyFont="1" applyFill="1" applyAlignment="1">
      <alignment horizontal="right"/>
    </xf>
    <xf numFmtId="9" fontId="0" fillId="33" borderId="0" xfId="59" applyFont="1" applyFill="1" applyAlignment="1">
      <alignment/>
    </xf>
    <xf numFmtId="9" fontId="4" fillId="0" borderId="0" xfId="59" applyFont="1" applyAlignment="1">
      <alignment horizontal="center"/>
    </xf>
    <xf numFmtId="9" fontId="4" fillId="33" borderId="10" xfId="59" applyFont="1" applyFill="1" applyBorder="1" applyAlignment="1">
      <alignment horizontal="center"/>
    </xf>
    <xf numFmtId="9" fontId="4" fillId="33" borderId="11" xfId="59" applyFont="1" applyFill="1" applyBorder="1" applyAlignment="1">
      <alignment horizontal="center"/>
    </xf>
    <xf numFmtId="9" fontId="4" fillId="34" borderId="0" xfId="59" applyFont="1" applyFill="1" applyAlignment="1">
      <alignment horizontal="center"/>
    </xf>
    <xf numFmtId="9" fontId="4" fillId="33" borderId="12" xfId="59" applyFont="1" applyFill="1" applyBorder="1" applyAlignment="1">
      <alignment horizontal="center"/>
    </xf>
    <xf numFmtId="9" fontId="0" fillId="33" borderId="13" xfId="59" applyFont="1" applyFill="1" applyBorder="1" applyAlignment="1">
      <alignment horizontal="center"/>
    </xf>
    <xf numFmtId="9" fontId="4" fillId="33" borderId="14" xfId="59" applyFont="1" applyFill="1" applyBorder="1" applyAlignment="1">
      <alignment horizontal="center"/>
    </xf>
    <xf numFmtId="9" fontId="4" fillId="33" borderId="15" xfId="59" applyFont="1" applyFill="1" applyBorder="1" applyAlignment="1">
      <alignment horizontal="center"/>
    </xf>
    <xf numFmtId="9" fontId="4" fillId="33" borderId="16" xfId="59" applyFont="1" applyFill="1" applyBorder="1" applyAlignment="1">
      <alignment horizontal="center"/>
    </xf>
    <xf numFmtId="9" fontId="4" fillId="33" borderId="17" xfId="59" applyFont="1" applyFill="1" applyBorder="1" applyAlignment="1">
      <alignment horizontal="center"/>
    </xf>
    <xf numFmtId="9" fontId="4" fillId="33" borderId="13" xfId="59" applyFont="1" applyFill="1" applyBorder="1" applyAlignment="1">
      <alignment horizontal="center"/>
    </xf>
    <xf numFmtId="9" fontId="4" fillId="33" borderId="18" xfId="59" applyFont="1" applyFill="1" applyBorder="1" applyAlignment="1">
      <alignment horizontal="center"/>
    </xf>
    <xf numFmtId="9" fontId="4" fillId="33" borderId="19" xfId="59" applyFont="1" applyFill="1" applyBorder="1" applyAlignment="1">
      <alignment horizontal="center"/>
    </xf>
    <xf numFmtId="9" fontId="4" fillId="33" borderId="20" xfId="59" applyFont="1" applyFill="1" applyBorder="1" applyAlignment="1">
      <alignment horizontal="center"/>
    </xf>
    <xf numFmtId="9" fontId="4" fillId="33" borderId="21" xfId="59" applyFont="1" applyFill="1" applyBorder="1" applyAlignment="1">
      <alignment horizontal="center"/>
    </xf>
    <xf numFmtId="9" fontId="4" fillId="33" borderId="22" xfId="59" applyFont="1" applyFill="1" applyBorder="1" applyAlignment="1">
      <alignment horizontal="center"/>
    </xf>
    <xf numFmtId="9" fontId="4" fillId="33" borderId="23" xfId="59" applyFont="1" applyFill="1" applyBorder="1" applyAlignment="1">
      <alignment horizontal="center"/>
    </xf>
    <xf numFmtId="9" fontId="4" fillId="33" borderId="24" xfId="59" applyFont="1" applyFill="1" applyBorder="1" applyAlignment="1">
      <alignment horizontal="center"/>
    </xf>
    <xf numFmtId="9" fontId="4" fillId="33" borderId="0" xfId="59" applyFont="1" applyFill="1" applyBorder="1" applyAlignment="1">
      <alignment horizontal="center"/>
    </xf>
    <xf numFmtId="9" fontId="4" fillId="33" borderId="25" xfId="59" applyFont="1" applyFill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172" fontId="0" fillId="0" borderId="0" xfId="59" applyNumberFormat="1" applyFont="1" applyAlignment="1">
      <alignment/>
    </xf>
    <xf numFmtId="172" fontId="0" fillId="0" borderId="0" xfId="0" applyNumberFormat="1" applyAlignment="1">
      <alignment/>
    </xf>
    <xf numFmtId="2" fontId="4" fillId="33" borderId="0" xfId="59" applyNumberFormat="1" applyFont="1" applyFill="1" applyAlignment="1">
      <alignment horizontal="center"/>
    </xf>
    <xf numFmtId="2" fontId="0" fillId="33" borderId="0" xfId="59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2" fontId="0" fillId="33" borderId="0" xfId="59" applyNumberFormat="1" applyFont="1" applyFill="1" applyAlignment="1">
      <alignment/>
    </xf>
    <xf numFmtId="0" fontId="4" fillId="0" borderId="0" xfId="0" applyFont="1" applyAlignment="1">
      <alignment horizontal="center"/>
    </xf>
    <xf numFmtId="2" fontId="4" fillId="33" borderId="10" xfId="59" applyNumberFormat="1" applyFont="1" applyFill="1" applyBorder="1" applyAlignment="1">
      <alignment horizontal="center"/>
    </xf>
    <xf numFmtId="2" fontId="4" fillId="33" borderId="11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2" fontId="4" fillId="33" borderId="12" xfId="59" applyNumberFormat="1" applyFont="1" applyFill="1" applyBorder="1" applyAlignment="1">
      <alignment horizontal="center"/>
    </xf>
    <xf numFmtId="2" fontId="4" fillId="34" borderId="0" xfId="59" applyNumberFormat="1" applyFont="1" applyFill="1" applyAlignment="1">
      <alignment horizontal="center"/>
    </xf>
    <xf numFmtId="2" fontId="4" fillId="33" borderId="13" xfId="59" applyNumberFormat="1" applyFont="1" applyFill="1" applyBorder="1" applyAlignment="1">
      <alignment horizontal="center"/>
    </xf>
    <xf numFmtId="2" fontId="4" fillId="33" borderId="14" xfId="59" applyNumberFormat="1" applyFont="1" applyFill="1" applyBorder="1" applyAlignment="1">
      <alignment horizontal="center"/>
    </xf>
    <xf numFmtId="2" fontId="4" fillId="33" borderId="15" xfId="59" applyNumberFormat="1" applyFont="1" applyFill="1" applyBorder="1" applyAlignment="1">
      <alignment horizontal="center"/>
    </xf>
    <xf numFmtId="2" fontId="4" fillId="33" borderId="16" xfId="59" applyNumberFormat="1" applyFont="1" applyFill="1" applyBorder="1" applyAlignment="1">
      <alignment horizontal="center"/>
    </xf>
    <xf numFmtId="2" fontId="4" fillId="33" borderId="17" xfId="59" applyNumberFormat="1" applyFont="1" applyFill="1" applyBorder="1" applyAlignment="1">
      <alignment horizontal="center"/>
    </xf>
    <xf numFmtId="2" fontId="4" fillId="33" borderId="18" xfId="59" applyNumberFormat="1" applyFont="1" applyFill="1" applyBorder="1" applyAlignment="1">
      <alignment horizontal="center"/>
    </xf>
    <xf numFmtId="2" fontId="4" fillId="33" borderId="19" xfId="59" applyNumberFormat="1" applyFont="1" applyFill="1" applyBorder="1" applyAlignment="1">
      <alignment horizontal="center"/>
    </xf>
    <xf numFmtId="2" fontId="4" fillId="33" borderId="20" xfId="59" applyNumberFormat="1" applyFont="1" applyFill="1" applyBorder="1" applyAlignment="1">
      <alignment horizontal="center"/>
    </xf>
    <xf numFmtId="2" fontId="4" fillId="33" borderId="21" xfId="59" applyNumberFormat="1" applyFont="1" applyFill="1" applyBorder="1" applyAlignment="1">
      <alignment horizontal="center"/>
    </xf>
    <xf numFmtId="2" fontId="4" fillId="33" borderId="22" xfId="59" applyNumberFormat="1" applyFont="1" applyFill="1" applyBorder="1" applyAlignment="1">
      <alignment horizontal="center"/>
    </xf>
    <xf numFmtId="2" fontId="4" fillId="33" borderId="23" xfId="59" applyNumberFormat="1" applyFont="1" applyFill="1" applyBorder="1" applyAlignment="1">
      <alignment horizontal="center"/>
    </xf>
    <xf numFmtId="2" fontId="4" fillId="33" borderId="24" xfId="59" applyNumberFormat="1" applyFont="1" applyFill="1" applyBorder="1" applyAlignment="1">
      <alignment horizontal="center"/>
    </xf>
    <xf numFmtId="2" fontId="4" fillId="33" borderId="0" xfId="59" applyNumberFormat="1" applyFont="1" applyFill="1" applyBorder="1" applyAlignment="1">
      <alignment horizontal="center"/>
    </xf>
    <xf numFmtId="2" fontId="4" fillId="33" borderId="25" xfId="59" applyNumberFormat="1" applyFont="1" applyFill="1" applyBorder="1" applyAlignment="1">
      <alignment horizontal="center"/>
    </xf>
    <xf numFmtId="3" fontId="0" fillId="0" borderId="0" xfId="0" applyNumberFormat="1" applyFont="1" applyBorder="1" applyAlignment="1" applyProtection="1">
      <alignment horizontal="right"/>
      <protection locked="0"/>
    </xf>
    <xf numFmtId="18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1" fillId="0" borderId="0" xfId="59" applyNumberFormat="1" applyFont="1" applyBorder="1" applyAlignment="1">
      <alignment horizontal="right"/>
    </xf>
    <xf numFmtId="2" fontId="1" fillId="0" borderId="0" xfId="59" applyNumberFormat="1" applyFont="1" applyBorder="1" applyAlignment="1">
      <alignment horizontal="right"/>
    </xf>
    <xf numFmtId="9" fontId="0" fillId="0" borderId="0" xfId="59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right"/>
    </xf>
    <xf numFmtId="10" fontId="0" fillId="0" borderId="0" xfId="0" applyNumberFormat="1" applyAlignment="1">
      <alignment/>
    </xf>
    <xf numFmtId="172" fontId="0" fillId="35" borderId="0" xfId="59" applyNumberFormat="1" applyFont="1" applyFill="1" applyAlignment="1">
      <alignment/>
    </xf>
    <xf numFmtId="189" fontId="0" fillId="0" borderId="0" xfId="0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 horizontal="right"/>
    </xf>
    <xf numFmtId="1" fontId="4" fillId="33" borderId="0" xfId="59" applyNumberFormat="1" applyFont="1" applyFill="1" applyAlignment="1">
      <alignment horizontal="center"/>
    </xf>
    <xf numFmtId="1" fontId="4" fillId="33" borderId="21" xfId="59" applyNumberFormat="1" applyFont="1" applyFill="1" applyBorder="1" applyAlignment="1">
      <alignment horizontal="center"/>
    </xf>
    <xf numFmtId="9" fontId="4" fillId="33" borderId="0" xfId="59" applyFont="1" applyFill="1" applyAlignment="1">
      <alignment horizontal="center"/>
    </xf>
    <xf numFmtId="9" fontId="4" fillId="33" borderId="21" xfId="59" applyFont="1" applyFill="1" applyBorder="1" applyAlignment="1">
      <alignment horizontal="center"/>
    </xf>
    <xf numFmtId="2" fontId="4" fillId="33" borderId="0" xfId="59" applyNumberFormat="1" applyFont="1" applyFill="1" applyAlignment="1">
      <alignment horizontal="center"/>
    </xf>
    <xf numFmtId="2" fontId="4" fillId="33" borderId="21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1" ht="19.5" customHeight="1" thickBot="1">
      <c r="A1" s="89" t="s">
        <v>610</v>
      </c>
      <c r="C1" s="10"/>
      <c r="D1" s="10"/>
      <c r="E1" s="10"/>
      <c r="F1" s="10"/>
      <c r="G1" s="10"/>
      <c r="H1" s="10"/>
      <c r="I1" s="11" t="s">
        <v>84</v>
      </c>
      <c r="J1" s="12" t="s">
        <v>84</v>
      </c>
      <c r="K1" s="13"/>
    </row>
    <row r="2" spans="2:12" ht="19.5" customHeight="1" thickBot="1" thickTop="1">
      <c r="B2" s="1"/>
      <c r="C2" s="10"/>
      <c r="D2" s="10"/>
      <c r="E2" s="33">
        <f>Labels9!C82</f>
        <v>0.15867793371525907</v>
      </c>
      <c r="F2" s="15">
        <f>Labels9!C85</f>
        <v>8.807398352499298</v>
      </c>
      <c r="G2" s="10"/>
      <c r="H2" s="10"/>
      <c r="I2" s="11" t="s">
        <v>84</v>
      </c>
      <c r="J2" s="16" t="s">
        <v>84</v>
      </c>
      <c r="K2" s="13"/>
      <c r="L2" s="2"/>
    </row>
    <row r="3" spans="2:12" ht="19.5" customHeight="1" thickTop="1">
      <c r="B3" s="1"/>
      <c r="C3" s="10"/>
      <c r="D3" s="10"/>
      <c r="E3" s="17">
        <f>Labels9!C87</f>
        <v>5.958250261607068</v>
      </c>
      <c r="F3" s="10">
        <f>Labels9!C80</f>
        <v>3.9754847590306293</v>
      </c>
      <c r="G3" s="15">
        <f>Labels9!C84</f>
        <v>1.835793629540736</v>
      </c>
      <c r="H3" s="10"/>
      <c r="I3" s="11" t="s">
        <v>84</v>
      </c>
      <c r="J3" s="18" t="s">
        <v>84</v>
      </c>
      <c r="K3" s="13"/>
      <c r="L3" s="2"/>
    </row>
    <row r="4" spans="2:12" ht="19.5" customHeight="1" thickBot="1">
      <c r="B4" s="1"/>
      <c r="C4" s="10"/>
      <c r="D4" s="10"/>
      <c r="E4" s="19">
        <f>Labels9!C81</f>
        <v>32.92888483674283</v>
      </c>
      <c r="F4" s="20">
        <f>Labels9!C86</f>
        <v>0.8248229299831945</v>
      </c>
      <c r="G4" s="21">
        <f>Labels9!C83</f>
        <v>12.213260369991488</v>
      </c>
      <c r="H4" s="10"/>
      <c r="I4" s="10"/>
      <c r="J4" s="18"/>
      <c r="K4" s="13"/>
      <c r="L4" s="2"/>
    </row>
    <row r="5" spans="2:12" ht="19.5" customHeight="1" thickBot="1" thickTop="1">
      <c r="B5" s="1"/>
      <c r="C5" s="10"/>
      <c r="D5" s="10"/>
      <c r="E5" s="10"/>
      <c r="F5" s="10"/>
      <c r="G5" s="22">
        <f>Labels9!C21</f>
        <v>15.777149445150528</v>
      </c>
      <c r="H5" s="15">
        <f>Labels9!C22</f>
        <v>19.09205271070537</v>
      </c>
      <c r="I5" s="17"/>
      <c r="J5" s="18"/>
      <c r="K5" s="13"/>
      <c r="L5" s="2"/>
    </row>
    <row r="6" spans="2:12" ht="19.5" customHeight="1" thickBot="1" thickTop="1">
      <c r="B6" s="1"/>
      <c r="C6" s="10"/>
      <c r="D6" s="22"/>
      <c r="E6" s="15"/>
      <c r="F6" s="10"/>
      <c r="G6" s="23">
        <f>Labels9!C38</f>
        <v>2.316224490927693</v>
      </c>
      <c r="H6" s="19">
        <f>Labels9!C42</f>
        <v>4.453948073351577</v>
      </c>
      <c r="I6" s="24"/>
      <c r="J6" s="18"/>
      <c r="K6" s="13"/>
      <c r="L6" s="2"/>
    </row>
    <row r="7" spans="2:11" ht="19.5" customHeight="1" thickBot="1" thickTop="1">
      <c r="B7" s="1"/>
      <c r="C7" s="10"/>
      <c r="D7" s="10"/>
      <c r="E7" s="25"/>
      <c r="F7" s="10"/>
      <c r="G7" s="26">
        <f>Labels9!C55</f>
        <v>14.789796534534384</v>
      </c>
      <c r="H7" s="10">
        <f>Labels9!C27</f>
        <v>12.966523480688018</v>
      </c>
      <c r="I7" s="25">
        <f>Labels9!C61</f>
        <v>9.871075199514124</v>
      </c>
      <c r="J7" s="10"/>
      <c r="K7" s="10"/>
    </row>
    <row r="8" spans="2:14" ht="19.5" customHeight="1" thickBot="1" thickTop="1">
      <c r="B8" s="1"/>
      <c r="C8" s="102"/>
      <c r="D8" s="102"/>
      <c r="E8" s="102"/>
      <c r="F8" s="103"/>
      <c r="G8" s="26">
        <f>Labels9!C56</f>
        <v>9.861859108412254</v>
      </c>
      <c r="H8" s="10">
        <f>Labels9!C29</f>
        <v>10.583872175878685</v>
      </c>
      <c r="I8" s="10">
        <f>Labels9!C28</f>
        <v>9.419294989364005</v>
      </c>
      <c r="J8" s="15">
        <f>Labels9!C62</f>
        <v>2.6761942508089938</v>
      </c>
      <c r="K8" s="10"/>
      <c r="L8" s="11" t="s">
        <v>84</v>
      </c>
      <c r="M8" s="10" t="s">
        <v>84</v>
      </c>
      <c r="N8" s="3"/>
    </row>
    <row r="9" spans="2:14" ht="19.5" customHeight="1" thickBot="1" thickTop="1">
      <c r="B9" s="1"/>
      <c r="C9" s="10"/>
      <c r="D9" s="10"/>
      <c r="E9" s="27"/>
      <c r="F9" s="14">
        <f>Labels9!C17</f>
        <v>15.489861947410324</v>
      </c>
      <c r="G9" s="10">
        <f>Labels9!C16</f>
        <v>20.142669690115564</v>
      </c>
      <c r="H9" s="28">
        <f>Labels9!C15</f>
        <v>16.333988091501052</v>
      </c>
      <c r="I9" s="10">
        <f>Labels9!C19</f>
        <v>13.94885035603631</v>
      </c>
      <c r="J9" s="10">
        <f>Labels9!C20</f>
        <v>6.696931792819846</v>
      </c>
      <c r="K9" s="28">
        <f>Labels9!C43</f>
        <v>12.652644064975735</v>
      </c>
      <c r="L9" s="10"/>
      <c r="M9" s="10"/>
      <c r="N9" s="2"/>
    </row>
    <row r="10" spans="2:14" ht="19.5" customHeight="1" thickBot="1" thickTop="1">
      <c r="B10" s="1"/>
      <c r="C10" s="10"/>
      <c r="D10" s="10"/>
      <c r="E10" s="27"/>
      <c r="F10" s="17">
        <f>Labels9!C18</f>
        <v>31.14102175551204</v>
      </c>
      <c r="G10" s="21">
        <f>Labels9!C14</f>
        <v>29.179432371829993</v>
      </c>
      <c r="H10" s="10">
        <f>Labels9!C39</f>
        <v>6.521789827308322</v>
      </c>
      <c r="I10" s="29">
        <f>Labels9!C64</f>
        <v>6.474892415931191</v>
      </c>
      <c r="J10" s="30">
        <f>Labels9!C63</f>
        <v>14.94990664295157</v>
      </c>
      <c r="K10" s="28">
        <f>Labels9!C58</f>
        <v>5.539343667157599</v>
      </c>
      <c r="L10" s="17"/>
      <c r="M10" s="10"/>
      <c r="N10" s="3"/>
    </row>
    <row r="11" spans="2:14" ht="19.5" customHeight="1" thickBot="1" thickTop="1">
      <c r="B11" s="1"/>
      <c r="C11" s="10"/>
      <c r="D11" s="10"/>
      <c r="E11" s="22">
        <f>Labels9!C36</f>
        <v>12.135434193588365</v>
      </c>
      <c r="F11" s="21">
        <f>Labels9!C35</f>
        <v>7.9265007000041905</v>
      </c>
      <c r="G11" s="10">
        <f>Labels9!C69</f>
        <v>11.488044501073562</v>
      </c>
      <c r="H11" s="15">
        <f>Labels9!C68</f>
        <v>14.86422063049138</v>
      </c>
      <c r="I11" s="10">
        <f>Labels9!C57</f>
        <v>19.941328111054172</v>
      </c>
      <c r="J11" s="14">
        <f>Labels9!C34</f>
        <v>6.05409183684451</v>
      </c>
      <c r="K11" s="15">
        <f>Labels9!C59</f>
        <v>7.223793456585888</v>
      </c>
      <c r="L11" s="17"/>
      <c r="M11" s="31"/>
      <c r="N11" s="2"/>
    </row>
    <row r="12" spans="2:14" ht="19.5" customHeight="1" thickBot="1" thickTop="1">
      <c r="B12" s="1"/>
      <c r="C12" s="10"/>
      <c r="D12" s="27"/>
      <c r="E12" s="23">
        <f>Labels9!C76</f>
        <v>1.7468863010433118</v>
      </c>
      <c r="F12" s="14">
        <f>Labels9!C26</f>
        <v>32.42788335503875</v>
      </c>
      <c r="G12" s="10">
        <f>Labels9!C24</f>
        <v>28.95959924590752</v>
      </c>
      <c r="H12" s="10">
        <f>Labels9!C23</f>
        <v>36.48978601038205</v>
      </c>
      <c r="I12" s="25">
        <f>Labels9!C60</f>
        <v>9.112325211838074</v>
      </c>
      <c r="J12" s="17">
        <f>Labels9!C30</f>
        <v>13.683322985839443</v>
      </c>
      <c r="K12" s="27">
        <f>Labels9!C70</f>
        <v>6.2192570114756505</v>
      </c>
      <c r="L12" s="10"/>
      <c r="M12" s="31"/>
      <c r="N12" s="4"/>
    </row>
    <row r="13" spans="2:14" ht="19.5" customHeight="1" thickBot="1" thickTop="1">
      <c r="B13" s="1"/>
      <c r="C13" s="10"/>
      <c r="D13" s="14">
        <f>Labels9!C75</f>
        <v>0.5510151121534272</v>
      </c>
      <c r="E13" s="10">
        <f>Labels9!C78</f>
        <v>5.751336598446201</v>
      </c>
      <c r="F13" s="19">
        <f>Labels9!C66</f>
        <v>2.522680502613707</v>
      </c>
      <c r="G13" s="20">
        <f>Labels9!C25</f>
        <v>19.57929371068413</v>
      </c>
      <c r="H13" s="21">
        <f>Labels9!C72</f>
        <v>7.475891341318469</v>
      </c>
      <c r="I13" s="22">
        <f>Labels9!C52</f>
        <v>11.72054353990163</v>
      </c>
      <c r="J13" s="10">
        <f>Labels9!C47</f>
        <v>9.97481494465197</v>
      </c>
      <c r="K13" s="10">
        <f>Labels9!C45</f>
        <v>3.4899924111653116</v>
      </c>
      <c r="L13" s="24"/>
      <c r="M13" s="31"/>
      <c r="N13" s="4"/>
    </row>
    <row r="14" spans="2:14" ht="19.5" customHeight="1" thickBot="1" thickTop="1">
      <c r="B14" s="1"/>
      <c r="C14" s="10"/>
      <c r="D14" s="19">
        <f>Labels9!C79</f>
        <v>4.910544596509477</v>
      </c>
      <c r="E14" s="21">
        <f>Labels9!C77</f>
        <v>12.810680823917092</v>
      </c>
      <c r="F14" s="14">
        <f>Labels9!C32</f>
        <v>23.043058580434845</v>
      </c>
      <c r="G14" s="15">
        <f>Labels9!C48</f>
        <v>9.793052616879681</v>
      </c>
      <c r="H14" s="10">
        <f>Labels9!C33</f>
        <v>3.150437884200803</v>
      </c>
      <c r="I14" s="14">
        <f>Labels9!C8</f>
        <v>41.542569938611706</v>
      </c>
      <c r="J14" s="29">
        <f>Labels9!C6</f>
        <v>45.37045032840336</v>
      </c>
      <c r="K14" s="15">
        <f>Labels9!C7</f>
        <v>80.98220763384607</v>
      </c>
      <c r="L14" s="25">
        <f>Labels9!C46</f>
        <v>18.80624780366767</v>
      </c>
      <c r="M14" s="10"/>
      <c r="N14" s="2"/>
    </row>
    <row r="15" spans="2:14" ht="19.5" customHeight="1" thickBot="1" thickTop="1">
      <c r="B15" s="1"/>
      <c r="C15" s="31"/>
      <c r="D15" s="31"/>
      <c r="E15" s="27"/>
      <c r="F15" s="17">
        <f>Labels9!C67</f>
        <v>2.3861327248819215</v>
      </c>
      <c r="G15" s="27">
        <f>Labels9!C74</f>
        <v>4.148112474164516</v>
      </c>
      <c r="H15" s="10">
        <f>Labels9!C65</f>
        <v>7.743166589380241</v>
      </c>
      <c r="I15" s="17">
        <f>Labels9!C13</f>
        <v>40.406383767621605</v>
      </c>
      <c r="J15" s="10">
        <f>Labels9!C4</f>
        <v>103.48279823976124</v>
      </c>
      <c r="K15" s="27">
        <f>Labels9!C5</f>
        <v>35.13195038232926</v>
      </c>
      <c r="L15" s="17"/>
      <c r="M15" s="31"/>
      <c r="N15" s="2"/>
    </row>
    <row r="16" spans="2:14" ht="19.5" customHeight="1" thickBot="1" thickTop="1">
      <c r="B16" s="1"/>
      <c r="C16" s="10"/>
      <c r="D16" s="21"/>
      <c r="E16" s="29">
        <f>Labels9!C40</f>
        <v>9.177580644325817</v>
      </c>
      <c r="F16" s="20">
        <f>Labels9!C41</f>
        <v>13.306265569407117</v>
      </c>
      <c r="G16" s="21">
        <f>Labels9!C49</f>
        <v>16.14191838210692</v>
      </c>
      <c r="H16" s="10">
        <f>Labels9!C31</f>
        <v>19.360458446227042</v>
      </c>
      <c r="I16" s="19">
        <f>Labels9!C12</f>
        <v>58.76833782758846</v>
      </c>
      <c r="J16" s="10">
        <f>Labels9!C11</f>
        <v>85.30272675131737</v>
      </c>
      <c r="K16" s="21">
        <f>Labels9!C10</f>
        <v>32.12476555074649</v>
      </c>
      <c r="L16" s="23">
        <f>Labels9!C53</f>
        <v>4.851298296372484</v>
      </c>
      <c r="M16" s="10"/>
      <c r="N16" s="2"/>
    </row>
    <row r="17" spans="2:14" ht="19.5" customHeight="1" thickBot="1" thickTop="1">
      <c r="B17" s="1"/>
      <c r="C17" s="10"/>
      <c r="D17" s="22">
        <f>Labels9!C37</f>
        <v>10.914079127736576</v>
      </c>
      <c r="E17" s="32"/>
      <c r="F17" s="10"/>
      <c r="G17" s="10"/>
      <c r="H17" s="17">
        <f>Labels9!C50</f>
        <v>5.67667091223516</v>
      </c>
      <c r="I17" s="10">
        <f>Labels9!C71</f>
        <v>9.059710961790518</v>
      </c>
      <c r="J17" s="25">
        <f>Labels9!C9</f>
        <v>32.85363870447678</v>
      </c>
      <c r="K17" s="10">
        <f>Labels9!C54</f>
        <v>8.23087987273707</v>
      </c>
      <c r="L17" s="32"/>
      <c r="M17" s="10"/>
      <c r="N17" s="2"/>
    </row>
    <row r="18" spans="2:14" ht="19.5" customHeight="1" thickBot="1" thickTop="1">
      <c r="B18" s="1"/>
      <c r="C18" s="10"/>
      <c r="D18" s="10"/>
      <c r="E18" s="10"/>
      <c r="F18" s="10"/>
      <c r="G18" s="10"/>
      <c r="H18" s="19">
        <f>Labels9!C51</f>
        <v>23.28917042097749</v>
      </c>
      <c r="I18" s="20">
        <f>Labels9!C73</f>
        <v>13.350252018503898</v>
      </c>
      <c r="J18" s="30">
        <f>Labels9!C44</f>
        <v>15.018535499113801</v>
      </c>
      <c r="K18" s="32"/>
      <c r="L18" s="10"/>
      <c r="M18" s="10"/>
      <c r="N18" s="3"/>
    </row>
    <row r="19" spans="3:13" ht="19.5" customHeight="1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3:13" ht="19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9.5</formula>
      <formula>19.5</formula>
    </cfRule>
    <cfRule type="cellIs" priority="2" dxfId="1" operator="between" stopIfTrue="1">
      <formula>19.5</formula>
      <formula>39.5</formula>
    </cfRule>
    <cfRule type="cellIs" priority="3" dxfId="0" operator="between" stopIfTrue="1">
      <formula>39.5</formula>
      <formula>200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3" sqref="A3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621</v>
      </c>
      <c r="C1" s="61"/>
      <c r="D1" s="61"/>
      <c r="E1" s="61"/>
      <c r="F1" s="61"/>
      <c r="G1" s="61"/>
      <c r="H1" s="61"/>
      <c r="I1" s="61"/>
      <c r="J1" s="61"/>
      <c r="K1" s="64"/>
      <c r="L1" s="62" t="s">
        <v>584</v>
      </c>
      <c r="M1" s="65" t="s">
        <v>521</v>
      </c>
    </row>
    <row r="2" spans="1:14" ht="19.5" customHeight="1" thickBot="1" thickTop="1">
      <c r="A2" s="89" t="s">
        <v>619</v>
      </c>
      <c r="B2" s="1"/>
      <c r="C2" s="61"/>
      <c r="D2" s="61"/>
      <c r="E2" s="66" t="str">
        <f>Labels9!L82</f>
        <v>B</v>
      </c>
      <c r="F2" s="67" t="str">
        <f>Labels9!L85</f>
        <v>D</v>
      </c>
      <c r="G2" s="61"/>
      <c r="H2" s="61"/>
      <c r="I2" s="62" t="s">
        <v>84</v>
      </c>
      <c r="J2" s="68" t="s">
        <v>84</v>
      </c>
      <c r="K2" s="64"/>
      <c r="L2" s="62" t="s">
        <v>585</v>
      </c>
      <c r="M2" s="65" t="s">
        <v>522</v>
      </c>
      <c r="N2" s="2"/>
    </row>
    <row r="3" spans="2:14" ht="19.5" customHeight="1" thickTop="1">
      <c r="B3" s="1"/>
      <c r="C3" s="61"/>
      <c r="D3" s="61"/>
      <c r="E3" s="69" t="str">
        <f>Labels9!L87</f>
        <v>D</v>
      </c>
      <c r="F3" s="61" t="str">
        <f>Labels9!L80</f>
        <v>D</v>
      </c>
      <c r="G3" s="67" t="str">
        <f>Labels9!L84</f>
        <v>B</v>
      </c>
      <c r="H3" s="61"/>
      <c r="I3" s="62"/>
      <c r="J3" s="70"/>
      <c r="K3" s="64"/>
      <c r="L3" s="62" t="s">
        <v>586</v>
      </c>
      <c r="M3" s="65" t="s">
        <v>523</v>
      </c>
      <c r="N3" s="2"/>
    </row>
    <row r="4" spans="2:14" ht="19.5" customHeight="1" thickBot="1">
      <c r="B4" s="1"/>
      <c r="C4" s="61"/>
      <c r="D4" s="61"/>
      <c r="E4" s="71" t="str">
        <f>Labels9!L81</f>
        <v>D</v>
      </c>
      <c r="F4" s="72" t="str">
        <f>Labels9!L86</f>
        <v>D</v>
      </c>
      <c r="G4" s="73" t="str">
        <f>Labels9!L83</f>
        <v>D</v>
      </c>
      <c r="H4" s="61"/>
      <c r="I4" s="61"/>
      <c r="J4" s="70"/>
      <c r="K4" s="64"/>
      <c r="L4" s="62" t="s">
        <v>587</v>
      </c>
      <c r="M4" s="65" t="s">
        <v>524</v>
      </c>
      <c r="N4" s="2"/>
    </row>
    <row r="5" spans="2:14" ht="19.5" customHeight="1" thickBot="1" thickTop="1">
      <c r="B5" s="1"/>
      <c r="C5" s="61"/>
      <c r="D5" s="61"/>
      <c r="E5" s="61"/>
      <c r="F5" s="61"/>
      <c r="G5" s="74" t="str">
        <f>Labels9!L21</f>
        <v>E</v>
      </c>
      <c r="H5" s="67" t="str">
        <f>Labels9!L22</f>
        <v>E</v>
      </c>
      <c r="I5" s="69"/>
      <c r="J5" s="70"/>
      <c r="K5" s="64"/>
      <c r="L5" s="62" t="s">
        <v>588</v>
      </c>
      <c r="M5" s="65" t="s">
        <v>552</v>
      </c>
      <c r="N5" s="2"/>
    </row>
    <row r="6" spans="2:14" ht="19.5" customHeight="1" thickBot="1" thickTop="1">
      <c r="B6" s="1"/>
      <c r="C6" s="61"/>
      <c r="D6" s="74"/>
      <c r="E6" s="67"/>
      <c r="F6" s="61"/>
      <c r="G6" s="75" t="str">
        <f>Labels9!L38</f>
        <v>C</v>
      </c>
      <c r="H6" s="71" t="str">
        <f>Labels9!L42</f>
        <v>D</v>
      </c>
      <c r="I6" s="76"/>
      <c r="J6" s="70"/>
      <c r="K6" s="64"/>
      <c r="L6" s="62" t="s">
        <v>589</v>
      </c>
      <c r="M6" s="65" t="s">
        <v>529</v>
      </c>
      <c r="N6" s="2"/>
    </row>
    <row r="7" spans="2:13" ht="19.5" customHeight="1" thickBot="1" thickTop="1">
      <c r="B7" s="1"/>
      <c r="C7" s="61"/>
      <c r="D7" s="61"/>
      <c r="E7" s="77"/>
      <c r="F7" s="61"/>
      <c r="G7" s="78" t="str">
        <f>Labels9!L55</f>
        <v>E</v>
      </c>
      <c r="H7" s="61" t="str">
        <f>Labels9!L27</f>
        <v>C</v>
      </c>
      <c r="I7" s="77" t="str">
        <f>Labels9!L61</f>
        <v>D</v>
      </c>
      <c r="J7" s="61"/>
      <c r="K7" s="61"/>
      <c r="L7" s="62" t="s">
        <v>84</v>
      </c>
      <c r="M7" s="63" t="s">
        <v>84</v>
      </c>
    </row>
    <row r="8" spans="2:14" ht="19.5" customHeight="1" thickBot="1" thickTop="1">
      <c r="B8" s="1"/>
      <c r="C8" s="106"/>
      <c r="D8" s="106"/>
      <c r="E8" s="106"/>
      <c r="F8" s="107"/>
      <c r="G8" s="78" t="str">
        <f>Labels9!L56</f>
        <v>E</v>
      </c>
      <c r="H8" s="61" t="str">
        <f>Labels9!L29</f>
        <v>D</v>
      </c>
      <c r="I8" s="61" t="str">
        <f>Labels9!L28</f>
        <v>D</v>
      </c>
      <c r="J8" s="67" t="str">
        <f>Labels9!L62</f>
        <v>F</v>
      </c>
      <c r="K8" s="61"/>
      <c r="L8" s="62" t="s">
        <v>84</v>
      </c>
      <c r="M8" s="61" t="s">
        <v>84</v>
      </c>
      <c r="N8" s="3"/>
    </row>
    <row r="9" spans="2:14" ht="19.5" customHeight="1" thickBot="1" thickTop="1">
      <c r="B9" s="1"/>
      <c r="C9" s="61"/>
      <c r="D9" s="61"/>
      <c r="E9" s="79"/>
      <c r="F9" s="66" t="str">
        <f>Labels9!L17</f>
        <v>D</v>
      </c>
      <c r="G9" s="61" t="str">
        <f>Labels9!L16</f>
        <v>C</v>
      </c>
      <c r="H9" s="80" t="str">
        <f>Labels9!L15</f>
        <v>E</v>
      </c>
      <c r="I9" s="61" t="str">
        <f>Labels9!L19</f>
        <v>D</v>
      </c>
      <c r="J9" s="61" t="str">
        <f>Labels9!L20</f>
        <v>D</v>
      </c>
      <c r="K9" s="80" t="str">
        <f>Labels9!L43</f>
        <v>E</v>
      </c>
      <c r="L9" s="61"/>
      <c r="M9" s="61"/>
      <c r="N9" s="2"/>
    </row>
    <row r="10" spans="2:14" ht="19.5" customHeight="1" thickBot="1" thickTop="1">
      <c r="B10" s="1"/>
      <c r="C10" s="61"/>
      <c r="D10" s="61"/>
      <c r="E10" s="79"/>
      <c r="F10" s="69" t="str">
        <f>Labels9!L18</f>
        <v>A</v>
      </c>
      <c r="G10" s="73" t="str">
        <f>Labels9!L14</f>
        <v>F</v>
      </c>
      <c r="H10" s="61" t="str">
        <f>Labels9!L39</f>
        <v>D</v>
      </c>
      <c r="I10" s="81" t="str">
        <f>Labels9!L64</f>
        <v>D</v>
      </c>
      <c r="J10" s="82" t="str">
        <f>Labels9!L63</f>
        <v>B</v>
      </c>
      <c r="K10" s="80" t="str">
        <f>Labels9!L58</f>
        <v>E</v>
      </c>
      <c r="L10" s="69"/>
      <c r="M10" s="61"/>
      <c r="N10" s="3"/>
    </row>
    <row r="11" spans="2:14" ht="19.5" customHeight="1" thickBot="1" thickTop="1">
      <c r="B11" s="1"/>
      <c r="C11" s="61"/>
      <c r="D11" s="61"/>
      <c r="E11" s="74" t="str">
        <f>Labels9!L36</f>
        <v>D</v>
      </c>
      <c r="F11" s="73" t="str">
        <f>Labels9!L35</f>
        <v>D</v>
      </c>
      <c r="G11" s="61" t="str">
        <f>Labels9!L69</f>
        <v>C</v>
      </c>
      <c r="H11" s="67" t="str">
        <f>Labels9!L68</f>
        <v>D</v>
      </c>
      <c r="I11" s="61" t="str">
        <f>Labels9!L57</f>
        <v>A</v>
      </c>
      <c r="J11" s="66" t="str">
        <f>Labels9!L34</f>
        <v>B</v>
      </c>
      <c r="K11" s="67" t="str">
        <f>Labels9!L59</f>
        <v>E</v>
      </c>
      <c r="L11" s="69"/>
      <c r="M11" s="83"/>
      <c r="N11" s="2"/>
    </row>
    <row r="12" spans="2:14" ht="19.5" customHeight="1" thickBot="1" thickTop="1">
      <c r="B12" s="1"/>
      <c r="C12" s="61"/>
      <c r="D12" s="79"/>
      <c r="E12" s="75" t="str">
        <f>Labels9!L76</f>
        <v>E</v>
      </c>
      <c r="F12" s="66" t="str">
        <f>Labels9!L26</f>
        <v>E</v>
      </c>
      <c r="G12" s="61" t="str">
        <f>Labels9!L24</f>
        <v>D</v>
      </c>
      <c r="H12" s="61" t="str">
        <f>Labels9!L23</f>
        <v>C</v>
      </c>
      <c r="I12" s="77" t="str">
        <f>Labels9!L60</f>
        <v>E</v>
      </c>
      <c r="J12" s="69" t="str">
        <f>Labels9!L30</f>
        <v>E</v>
      </c>
      <c r="K12" s="79" t="str">
        <f>Labels9!L70</f>
        <v>E</v>
      </c>
      <c r="L12" s="61"/>
      <c r="M12" s="83"/>
      <c r="N12" s="4"/>
    </row>
    <row r="13" spans="2:14" ht="19.5" customHeight="1" thickBot="1" thickTop="1">
      <c r="B13" s="1"/>
      <c r="C13" s="61"/>
      <c r="D13" s="66" t="str">
        <f>Labels9!L75</f>
        <v>C</v>
      </c>
      <c r="E13" s="61" t="str">
        <f>Labels9!L78</f>
        <v>D</v>
      </c>
      <c r="F13" s="71" t="str">
        <f>Labels9!L66</f>
        <v>E</v>
      </c>
      <c r="G13" s="72" t="str">
        <f>Labels9!L25</f>
        <v>E</v>
      </c>
      <c r="H13" s="73" t="str">
        <f>Labels9!L72</f>
        <v>E</v>
      </c>
      <c r="I13" s="74" t="str">
        <f>Labels9!L52</f>
        <v>E</v>
      </c>
      <c r="J13" s="61" t="str">
        <f>Labels9!L47</f>
        <v>C</v>
      </c>
      <c r="K13" s="61" t="str">
        <f>Labels9!L45</f>
        <v>E</v>
      </c>
      <c r="L13" s="76"/>
      <c r="M13" s="83"/>
      <c r="N13" s="4"/>
    </row>
    <row r="14" spans="2:14" ht="19.5" customHeight="1" thickBot="1" thickTop="1">
      <c r="B14" s="1"/>
      <c r="C14" s="61"/>
      <c r="D14" s="71" t="str">
        <f>Labels9!L79</f>
        <v>D</v>
      </c>
      <c r="E14" s="73" t="str">
        <f>Labels9!L77</f>
        <v>C</v>
      </c>
      <c r="F14" s="66" t="str">
        <f>Labels9!L32</f>
        <v>B</v>
      </c>
      <c r="G14" s="67" t="str">
        <f>Labels9!L48</f>
        <v>D</v>
      </c>
      <c r="H14" s="61" t="str">
        <f>Labels9!L33</f>
        <v>A</v>
      </c>
      <c r="I14" s="66" t="str">
        <f>Labels9!L8</f>
        <v>B</v>
      </c>
      <c r="J14" s="81" t="str">
        <f>Labels9!L6</f>
        <v>E</v>
      </c>
      <c r="K14" s="67" t="str">
        <f>Labels9!L7</f>
        <v>B</v>
      </c>
      <c r="L14" s="77" t="str">
        <f>Labels9!L46</f>
        <v>E</v>
      </c>
      <c r="M14" s="61"/>
      <c r="N14" s="2"/>
    </row>
    <row r="15" spans="2:14" ht="19.5" customHeight="1" thickBot="1" thickTop="1">
      <c r="B15" s="1"/>
      <c r="C15" s="83"/>
      <c r="D15" s="83"/>
      <c r="E15" s="79"/>
      <c r="F15" s="69" t="str">
        <f>Labels9!L67</f>
        <v>E</v>
      </c>
      <c r="G15" s="79" t="str">
        <f>Labels9!L74</f>
        <v>B</v>
      </c>
      <c r="H15" s="61" t="str">
        <f>Labels9!L65</f>
        <v>B</v>
      </c>
      <c r="I15" s="69" t="str">
        <f>Labels9!L13</f>
        <v>A</v>
      </c>
      <c r="J15" s="61" t="str">
        <f>Labels9!L4</f>
        <v>B</v>
      </c>
      <c r="K15" s="79" t="str">
        <f>Labels9!L5</f>
        <v>C</v>
      </c>
      <c r="L15" s="69"/>
      <c r="M15" s="83"/>
      <c r="N15" s="2"/>
    </row>
    <row r="16" spans="2:14" ht="19.5" customHeight="1" thickBot="1" thickTop="1">
      <c r="B16" s="1"/>
      <c r="C16" s="61"/>
      <c r="D16" s="73"/>
      <c r="E16" s="81" t="str">
        <f>Labels9!L40</f>
        <v>E</v>
      </c>
      <c r="F16" s="72" t="str">
        <f>Labels9!L41</f>
        <v>E</v>
      </c>
      <c r="G16" s="73" t="str">
        <f>Labels9!L49</f>
        <v>B</v>
      </c>
      <c r="H16" s="61" t="str">
        <f>Labels9!L31</f>
        <v>A</v>
      </c>
      <c r="I16" s="71" t="str">
        <f>Labels9!L12</f>
        <v>F</v>
      </c>
      <c r="J16" s="61" t="str">
        <f>Labels9!L11</f>
        <v>B</v>
      </c>
      <c r="K16" s="73" t="str">
        <f>Labels9!L10</f>
        <v>E</v>
      </c>
      <c r="L16" s="75" t="str">
        <f>Labels9!L53</f>
        <v>E</v>
      </c>
      <c r="M16" s="61"/>
      <c r="N16" s="2"/>
    </row>
    <row r="17" spans="2:14" ht="19.5" customHeight="1" thickBot="1" thickTop="1">
      <c r="B17" s="1"/>
      <c r="C17" s="61"/>
      <c r="D17" s="74" t="str">
        <f>Labels9!L37</f>
        <v>E</v>
      </c>
      <c r="E17" s="84"/>
      <c r="F17" s="61"/>
      <c r="G17" s="61"/>
      <c r="H17" s="69" t="str">
        <f>Labels9!L50</f>
        <v>F</v>
      </c>
      <c r="I17" s="61" t="str">
        <f>Labels9!L71</f>
        <v>B</v>
      </c>
      <c r="J17" s="77" t="str">
        <f>Labels9!L9</f>
        <v>B</v>
      </c>
      <c r="K17" s="61" t="str">
        <f>Labels9!L54</f>
        <v>E</v>
      </c>
      <c r="L17" s="84"/>
      <c r="M17" s="61"/>
      <c r="N17" s="2"/>
    </row>
    <row r="18" spans="2:14" ht="19.5" customHeight="1" thickBot="1" thickTop="1">
      <c r="B18" s="1"/>
      <c r="C18" s="61"/>
      <c r="D18" s="61"/>
      <c r="E18" s="61"/>
      <c r="F18" s="61"/>
      <c r="G18" s="61"/>
      <c r="H18" s="71" t="str">
        <f>Labels9!L51</f>
        <v>E</v>
      </c>
      <c r="I18" s="72" t="str">
        <f>Labels9!L73</f>
        <v>D</v>
      </c>
      <c r="J18" s="82" t="str">
        <f>Labels9!L44</f>
        <v>E</v>
      </c>
      <c r="K18" s="84"/>
      <c r="L18" s="61"/>
      <c r="M18" s="61"/>
      <c r="N18" s="3"/>
    </row>
    <row r="19" spans="1:13" ht="19.5" customHeight="1" thickTop="1">
      <c r="A19" t="s">
        <v>622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ht="19.5" customHeight="1"/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"e"</formula>
      <formula>"f"</formula>
    </cfRule>
    <cfRule type="cellIs" priority="2" dxfId="1" operator="between" stopIfTrue="1">
      <formula>"d"</formula>
      <formula>"d"</formula>
    </cfRule>
    <cfRule type="cellIs" priority="3" dxfId="0" operator="between" stopIfTrue="1">
      <formula>"c"</formula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91" customWidth="1"/>
    <col min="2" max="2" width="36.28125" style="91" customWidth="1"/>
    <col min="3" max="11" width="9.140625" style="92" customWidth="1"/>
    <col min="12" max="12" width="11.140625" style="92" customWidth="1"/>
    <col min="13" max="16384" width="9.140625" style="91" customWidth="1"/>
  </cols>
  <sheetData>
    <row r="1" spans="1:2" ht="12.75">
      <c r="A1" s="97"/>
      <c r="B1" s="97" t="s">
        <v>643</v>
      </c>
    </row>
    <row r="2" spans="1:12" ht="12.75">
      <c r="A2" s="91" t="s">
        <v>623</v>
      </c>
      <c r="B2" s="91" t="s">
        <v>624</v>
      </c>
      <c r="C2" s="92" t="s">
        <v>498</v>
      </c>
      <c r="D2" s="92" t="s">
        <v>502</v>
      </c>
      <c r="E2" s="92" t="s">
        <v>503</v>
      </c>
      <c r="F2" s="92" t="s">
        <v>504</v>
      </c>
      <c r="G2" s="92" t="s">
        <v>505</v>
      </c>
      <c r="H2" s="92" t="s">
        <v>506</v>
      </c>
      <c r="I2" s="92" t="s">
        <v>507</v>
      </c>
      <c r="J2" s="92" t="s">
        <v>508</v>
      </c>
      <c r="K2" s="92" t="s">
        <v>509</v>
      </c>
      <c r="L2" s="92" t="s">
        <v>510</v>
      </c>
    </row>
    <row r="3" spans="9:10" ht="12.75">
      <c r="I3" s="91" t="s">
        <v>573</v>
      </c>
      <c r="J3" s="91" t="s">
        <v>574</v>
      </c>
    </row>
    <row r="4" spans="1:12" ht="12.75">
      <c r="A4" s="91">
        <v>1</v>
      </c>
      <c r="B4" s="91" t="s">
        <v>0</v>
      </c>
      <c r="C4" s="93">
        <f>Data9_A!C414</f>
        <v>103.48279823976124</v>
      </c>
      <c r="D4" s="93">
        <f>Data9_A!G414</f>
        <v>1084.493900611262</v>
      </c>
      <c r="E4" s="93">
        <f>Data9_A!F414</f>
        <v>41.02890024204986</v>
      </c>
      <c r="F4" s="94">
        <f>Data9_B!F416</f>
        <v>0.033039689818590845</v>
      </c>
      <c r="G4" s="94" t="str">
        <f>Data9_C!C416</f>
        <v>F</v>
      </c>
      <c r="H4" s="94" t="str">
        <f>Data9_D!C416</f>
        <v>E</v>
      </c>
      <c r="I4" s="95">
        <v>0.08996006858862626</v>
      </c>
      <c r="J4" s="95">
        <v>0.040051700917738464</v>
      </c>
      <c r="K4" s="94" t="str">
        <f>Data9_E!C416</f>
        <v>A</v>
      </c>
      <c r="L4" s="94" t="str">
        <f>Data9_F!C416</f>
        <v>B</v>
      </c>
    </row>
    <row r="5" spans="1:12" ht="12.75">
      <c r="A5" s="91">
        <v>2</v>
      </c>
      <c r="B5" s="91" t="s">
        <v>1</v>
      </c>
      <c r="C5" s="93">
        <f>Data9_A!C415</f>
        <v>35.13195038232926</v>
      </c>
      <c r="D5" s="93">
        <f>Data9_A!G415</f>
        <v>773.227986638094</v>
      </c>
      <c r="E5" s="93">
        <f>Data9_A!F415</f>
        <v>27.374882181032362</v>
      </c>
      <c r="F5" s="94">
        <f>Data9_B!F417</f>
        <v>0.008110690828569939</v>
      </c>
      <c r="G5" s="94" t="str">
        <f>Data9_C!C417</f>
        <v>I</v>
      </c>
      <c r="H5" s="94" t="str">
        <f>Data9_D!C417</f>
        <v>B</v>
      </c>
      <c r="I5" s="95">
        <v>0.1310907180719823</v>
      </c>
      <c r="J5" s="95">
        <v>0.1643956638703618</v>
      </c>
      <c r="K5" s="94" t="str">
        <f>Data9_E!C417</f>
        <v>D</v>
      </c>
      <c r="L5" s="94" t="str">
        <f>Data9_F!C417</f>
        <v>C</v>
      </c>
    </row>
    <row r="6" spans="1:12" ht="12.75">
      <c r="A6" s="91">
        <v>3</v>
      </c>
      <c r="B6" s="91" t="s">
        <v>2</v>
      </c>
      <c r="C6" s="93">
        <f>Data9_A!C416</f>
        <v>45.37045032840336</v>
      </c>
      <c r="D6" s="93">
        <f>Data9_A!G416</f>
        <v>870.1776132446623</v>
      </c>
      <c r="E6" s="93">
        <f>Data9_A!F416</f>
        <v>31.401356117977148</v>
      </c>
      <c r="F6" s="94">
        <f>Data9_B!F418</f>
        <v>0.0404297627480954</v>
      </c>
      <c r="G6" s="94" t="str">
        <f>Data9_C!C418</f>
        <v>F</v>
      </c>
      <c r="H6" s="94" t="str">
        <f>Data9_D!C418</f>
        <v>E</v>
      </c>
      <c r="I6" s="95">
        <v>0.1576380543112762</v>
      </c>
      <c r="J6" s="95">
        <v>0.1442605338868859</v>
      </c>
      <c r="K6" s="94" t="str">
        <f>Data9_E!C418</f>
        <v>A</v>
      </c>
      <c r="L6" s="94" t="str">
        <f>Data9_F!C418</f>
        <v>E</v>
      </c>
    </row>
    <row r="7" spans="1:12" ht="12.75">
      <c r="A7" s="91">
        <v>4</v>
      </c>
      <c r="B7" s="91" t="s">
        <v>3</v>
      </c>
      <c r="C7" s="93">
        <f>Data9_A!C417</f>
        <v>80.98220763384607</v>
      </c>
      <c r="D7" s="93">
        <f>Data9_A!G417</f>
        <v>959.6435051927601</v>
      </c>
      <c r="E7" s="93">
        <f>Data9_A!F417</f>
        <v>36.5368722328877</v>
      </c>
      <c r="F7" s="94">
        <f>Data9_B!F419</f>
        <v>0.040735657170195616</v>
      </c>
      <c r="G7" s="94" t="str">
        <f>Data9_C!C419</f>
        <v>I</v>
      </c>
      <c r="H7" s="94" t="str">
        <f>Data9_D!C419</f>
        <v>C</v>
      </c>
      <c r="I7" s="95">
        <v>0.07704306231152296</v>
      </c>
      <c r="J7" s="95">
        <v>0.05203988492068077</v>
      </c>
      <c r="K7" s="94" t="str">
        <f>Data9_E!C419</f>
        <v>A</v>
      </c>
      <c r="L7" s="94" t="str">
        <f>Data9_F!C419</f>
        <v>B</v>
      </c>
    </row>
    <row r="8" spans="1:12" ht="12.75">
      <c r="A8" s="91">
        <v>5</v>
      </c>
      <c r="B8" s="91" t="s">
        <v>4</v>
      </c>
      <c r="C8" s="93">
        <f>Data9_A!C418</f>
        <v>41.542569938611706</v>
      </c>
      <c r="D8" s="93">
        <f>Data9_A!G418</f>
        <v>842.4474892572708</v>
      </c>
      <c r="E8" s="93">
        <f>Data9_A!F418</f>
        <v>30.131560695527316</v>
      </c>
      <c r="F8" s="94">
        <f>Data9_B!F420</f>
        <v>0.018406413153806894</v>
      </c>
      <c r="G8" s="94" t="str">
        <f>Data9_C!C420</f>
        <v>F</v>
      </c>
      <c r="H8" s="94" t="str">
        <f>Data9_D!C420</f>
        <v>E</v>
      </c>
      <c r="I8" s="95">
        <v>0.14593253716403676</v>
      </c>
      <c r="J8" s="95">
        <v>0.1921976376039487</v>
      </c>
      <c r="K8" s="94" t="str">
        <f>Data9_E!C420</f>
        <v>A</v>
      </c>
      <c r="L8" s="94" t="str">
        <f>Data9_F!C420</f>
        <v>B</v>
      </c>
    </row>
    <row r="9" spans="1:12" ht="12.75">
      <c r="A9" s="91">
        <v>6</v>
      </c>
      <c r="B9" s="91" t="s">
        <v>5</v>
      </c>
      <c r="C9" s="93">
        <f>Data9_A!C419</f>
        <v>32.85363870447678</v>
      </c>
      <c r="D9" s="93">
        <f>Data9_A!G419</f>
        <v>761.9724451828778</v>
      </c>
      <c r="E9" s="93">
        <f>Data9_A!F419</f>
        <v>25.938759613449225</v>
      </c>
      <c r="F9" s="94">
        <f>Data9_B!F421</f>
        <v>0.017204700608057788</v>
      </c>
      <c r="G9" s="94" t="str">
        <f>Data9_C!C421</f>
        <v>B</v>
      </c>
      <c r="H9" s="94" t="str">
        <f>Data9_D!C421</f>
        <v>B</v>
      </c>
      <c r="I9" s="95">
        <v>0.20396115372701928</v>
      </c>
      <c r="J9" s="95">
        <v>0.19056538454530547</v>
      </c>
      <c r="K9" s="94" t="str">
        <f>Data9_E!C421</f>
        <v>A</v>
      </c>
      <c r="L9" s="94" t="str">
        <f>Data9_F!C421</f>
        <v>B</v>
      </c>
    </row>
    <row r="10" spans="1:12" ht="12.75">
      <c r="A10" s="91">
        <v>7</v>
      </c>
      <c r="B10" s="91" t="s">
        <v>6</v>
      </c>
      <c r="C10" s="93">
        <f>Data9_A!C420</f>
        <v>32.12476555074649</v>
      </c>
      <c r="D10" s="93">
        <f>Data9_A!G420</f>
        <v>784.0347660907378</v>
      </c>
      <c r="E10" s="93">
        <f>Data9_A!F420</f>
        <v>27.611160015335933</v>
      </c>
      <c r="F10" s="94">
        <f>Data9_B!F422</f>
        <v>0.0030017494184625404</v>
      </c>
      <c r="G10" s="94" t="str">
        <f>Data9_C!C422</f>
        <v>B</v>
      </c>
      <c r="H10" s="94" t="str">
        <f>Data9_D!C422</f>
        <v>D</v>
      </c>
      <c r="I10" s="95">
        <v>0.16789785267312335</v>
      </c>
      <c r="J10" s="95">
        <v>0.15610313400669903</v>
      </c>
      <c r="K10" s="94" t="str">
        <f>Data9_E!C422</f>
        <v>A</v>
      </c>
      <c r="L10" s="94" t="str">
        <f>Data9_F!C422</f>
        <v>E</v>
      </c>
    </row>
    <row r="11" spans="1:12" ht="12.75">
      <c r="A11" s="91">
        <v>8</v>
      </c>
      <c r="B11" s="91" t="s">
        <v>7</v>
      </c>
      <c r="C11" s="93">
        <f>Data9_A!C421</f>
        <v>85.30272675131737</v>
      </c>
      <c r="D11" s="93">
        <f>Data9_A!G421</f>
        <v>993.3539276262962</v>
      </c>
      <c r="E11" s="93">
        <f>Data9_A!F421</f>
        <v>36.73417341490235</v>
      </c>
      <c r="F11" s="94">
        <f>Data9_B!F423</f>
        <v>0.02755945402174076</v>
      </c>
      <c r="G11" s="94" t="str">
        <f>Data9_C!C423</f>
        <v>F</v>
      </c>
      <c r="H11" s="94" t="str">
        <f>Data9_D!C423</f>
        <v>C</v>
      </c>
      <c r="I11" s="95">
        <v>0.09600402793019862</v>
      </c>
      <c r="J11" s="95">
        <v>0.05022250093462452</v>
      </c>
      <c r="K11" s="94" t="str">
        <f>Data9_E!C423</f>
        <v>A</v>
      </c>
      <c r="L11" s="94" t="str">
        <f>Data9_F!C423</f>
        <v>B</v>
      </c>
    </row>
    <row r="12" spans="1:12" ht="12.75">
      <c r="A12" s="91">
        <v>9</v>
      </c>
      <c r="B12" s="91" t="s">
        <v>8</v>
      </c>
      <c r="C12" s="93">
        <f>Data9_A!C422</f>
        <v>58.76833782758846</v>
      </c>
      <c r="D12" s="93">
        <f>Data9_A!G422</f>
        <v>914.6280425509589</v>
      </c>
      <c r="E12" s="93">
        <f>Data9_A!F422</f>
        <v>33.063136760198226</v>
      </c>
      <c r="F12" s="94">
        <f>Data9_B!F424</f>
        <v>0.016602833294994124</v>
      </c>
      <c r="G12" s="94" t="str">
        <f>Data9_C!C424</f>
        <v>B</v>
      </c>
      <c r="H12" s="94" t="str">
        <f>Data9_D!C424</f>
        <v>E</v>
      </c>
      <c r="I12" s="95">
        <v>0.1452893285203069</v>
      </c>
      <c r="J12" s="95">
        <v>0.10992999234291251</v>
      </c>
      <c r="K12" s="94" t="str">
        <f>Data9_E!C424</f>
        <v>A</v>
      </c>
      <c r="L12" s="94" t="str">
        <f>Data9_F!C424</f>
        <v>F</v>
      </c>
    </row>
    <row r="13" spans="1:12" ht="12.75">
      <c r="A13" s="91">
        <v>10</v>
      </c>
      <c r="B13" s="91" t="s">
        <v>9</v>
      </c>
      <c r="C13" s="93">
        <f>Data9_A!C423</f>
        <v>40.406383767621605</v>
      </c>
      <c r="D13" s="93">
        <f>Data9_A!G423</f>
        <v>850.1932858097263</v>
      </c>
      <c r="E13" s="93">
        <f>Data9_A!F423</f>
        <v>29.55297948052414</v>
      </c>
      <c r="F13" s="94">
        <f>Data9_B!F425</f>
        <v>0.024246985234802454</v>
      </c>
      <c r="G13" s="94" t="str">
        <f>Data9_C!C425</f>
        <v>B</v>
      </c>
      <c r="H13" s="94" t="str">
        <f>Data9_D!C425</f>
        <v>E</v>
      </c>
      <c r="I13" s="95">
        <v>0.14724761658063823</v>
      </c>
      <c r="J13" s="95">
        <v>0.15933055767906446</v>
      </c>
      <c r="K13" s="94" t="str">
        <f>Data9_E!C425</f>
        <v>A</v>
      </c>
      <c r="L13" s="94" t="str">
        <f>Data9_F!C425</f>
        <v>A</v>
      </c>
    </row>
    <row r="14" spans="1:12" ht="12.75">
      <c r="A14" s="91">
        <v>11</v>
      </c>
      <c r="B14" s="91" t="s">
        <v>10</v>
      </c>
      <c r="C14" s="93">
        <f>Data9_A!C424</f>
        <v>29.179432371829993</v>
      </c>
      <c r="D14" s="93">
        <f>Data9_A!G424</f>
        <v>578.6691449013125</v>
      </c>
      <c r="E14" s="93">
        <f>Data9_A!F424</f>
        <v>-1.322005706687698</v>
      </c>
      <c r="F14" s="94">
        <f>Data9_B!F426</f>
        <v>-0.012641969330343228</v>
      </c>
      <c r="G14" s="94" t="str">
        <f>Data9_C!C426</f>
        <v>F</v>
      </c>
      <c r="H14" s="94" t="str">
        <f>Data9_D!C426</f>
        <v>C</v>
      </c>
      <c r="I14" s="95">
        <v>0.14909069437883798</v>
      </c>
      <c r="J14" s="95">
        <v>0.11275320236739003</v>
      </c>
      <c r="K14" s="94" t="str">
        <f>Data9_E!C426</f>
        <v>A</v>
      </c>
      <c r="L14" s="94" t="str">
        <f>Data9_F!C426</f>
        <v>F</v>
      </c>
    </row>
    <row r="15" spans="1:12" ht="12.75">
      <c r="A15" s="91">
        <v>12</v>
      </c>
      <c r="B15" s="91" t="s">
        <v>11</v>
      </c>
      <c r="C15" s="93">
        <f>Data9_A!C425</f>
        <v>16.333988091501052</v>
      </c>
      <c r="D15" s="93">
        <f>Data9_A!G425</f>
        <v>574.3595811992475</v>
      </c>
      <c r="E15" s="93">
        <f>Data9_A!F425</f>
        <v>-1.3382504093444074</v>
      </c>
      <c r="F15" s="94">
        <f>Data9_B!F427</f>
        <v>-0.016610741686370195</v>
      </c>
      <c r="G15" s="94" t="str">
        <f>Data9_C!C427</f>
        <v>H</v>
      </c>
      <c r="H15" s="94" t="str">
        <f>Data9_D!C427</f>
        <v>C</v>
      </c>
      <c r="I15" s="95">
        <v>0.1262956838607934</v>
      </c>
      <c r="J15" s="95">
        <v>0.11304028294520234</v>
      </c>
      <c r="K15" s="94" t="str">
        <f>Data9_E!C427</f>
        <v>D</v>
      </c>
      <c r="L15" s="94" t="str">
        <f>Data9_F!C427</f>
        <v>E</v>
      </c>
    </row>
    <row r="16" spans="1:12" ht="12.75">
      <c r="A16" s="91">
        <v>13</v>
      </c>
      <c r="B16" s="91" t="s">
        <v>12</v>
      </c>
      <c r="C16" s="93">
        <f>Data9_A!C426</f>
        <v>20.142669690115564</v>
      </c>
      <c r="D16" s="93">
        <f>Data9_A!G426</f>
        <v>583.2570058710377</v>
      </c>
      <c r="E16" s="93">
        <f>Data9_A!F426</f>
        <v>-3.4436012910412312</v>
      </c>
      <c r="F16" s="94">
        <f>Data9_B!F428</f>
        <v>-0.014203714616207258</v>
      </c>
      <c r="G16" s="94" t="str">
        <f>Data9_C!C428</f>
        <v>H</v>
      </c>
      <c r="H16" s="94" t="str">
        <f>Data9_D!C428</f>
        <v>C</v>
      </c>
      <c r="I16" s="95">
        <v>0.17023494397278874</v>
      </c>
      <c r="J16" s="95">
        <v>0.13041242062240266</v>
      </c>
      <c r="K16" s="94" t="str">
        <f>Data9_E!C428</f>
        <v>D</v>
      </c>
      <c r="L16" s="94" t="str">
        <f>Data9_F!C428</f>
        <v>C</v>
      </c>
    </row>
    <row r="17" spans="1:12" ht="12.75">
      <c r="A17" s="91">
        <v>14</v>
      </c>
      <c r="B17" s="91" t="s">
        <v>13</v>
      </c>
      <c r="C17" s="93">
        <f>Data9_A!C427</f>
        <v>15.489861947410324</v>
      </c>
      <c r="D17" s="93">
        <f>Data9_A!G427</f>
        <v>549.7959925048273</v>
      </c>
      <c r="E17" s="93">
        <f>Data9_A!F427</f>
        <v>-3.184672178042639</v>
      </c>
      <c r="F17" s="94">
        <f>Data9_B!F429</f>
        <v>-0.01923599966280537</v>
      </c>
      <c r="G17" s="94" t="str">
        <f>Data9_C!C429</f>
        <v>H</v>
      </c>
      <c r="H17" s="94" t="str">
        <f>Data9_D!C429</f>
        <v>C</v>
      </c>
      <c r="I17" s="95">
        <v>0.13842449766395837</v>
      </c>
      <c r="J17" s="95">
        <v>0.13261826331659848</v>
      </c>
      <c r="K17" s="94" t="str">
        <f>Data9_E!C429</f>
        <v>D</v>
      </c>
      <c r="L17" s="94" t="str">
        <f>Data9_F!C429</f>
        <v>D</v>
      </c>
    </row>
    <row r="18" spans="1:12" ht="12.75">
      <c r="A18" s="91">
        <v>15</v>
      </c>
      <c r="B18" s="91" t="s">
        <v>14</v>
      </c>
      <c r="C18" s="93">
        <f>Data9_A!C428</f>
        <v>31.14102175551204</v>
      </c>
      <c r="D18" s="93">
        <f>Data9_A!G428</f>
        <v>467.1453733474504</v>
      </c>
      <c r="E18" s="93">
        <f>Data9_A!F428</f>
        <v>-0.8975714657563645</v>
      </c>
      <c r="F18" s="94">
        <f>Data9_B!F430</f>
        <v>-0.031014726665937645</v>
      </c>
      <c r="G18" s="94" t="str">
        <f>Data9_C!C430</f>
        <v>H</v>
      </c>
      <c r="H18" s="94" t="str">
        <f>Data9_D!C430</f>
        <v>D</v>
      </c>
      <c r="I18" s="95">
        <v>0.1817573221757322</v>
      </c>
      <c r="J18" s="95">
        <v>0.0926999753876446</v>
      </c>
      <c r="K18" s="94" t="str">
        <f>Data9_E!C430</f>
        <v>D</v>
      </c>
      <c r="L18" s="94" t="str">
        <f>Data9_F!C430</f>
        <v>A</v>
      </c>
    </row>
    <row r="19" spans="1:12" ht="12.75">
      <c r="A19" s="91">
        <v>16</v>
      </c>
      <c r="B19" s="91" t="s">
        <v>15</v>
      </c>
      <c r="C19" s="93">
        <f>Data9_A!C429</f>
        <v>13.94885035603631</v>
      </c>
      <c r="D19" s="93">
        <f>Data9_A!G429</f>
        <v>497.8943666162807</v>
      </c>
      <c r="E19" s="93">
        <f>Data9_A!F429</f>
        <v>2.551853829331492</v>
      </c>
      <c r="F19" s="94">
        <f>Data9_B!F431</f>
        <v>-0.024507339731974095</v>
      </c>
      <c r="G19" s="94" t="str">
        <f>Data9_C!C431</f>
        <v>F</v>
      </c>
      <c r="H19" s="94" t="str">
        <f>Data9_D!C431</f>
        <v>C</v>
      </c>
      <c r="I19" s="95">
        <v>0.1406876079844135</v>
      </c>
      <c r="J19" s="95">
        <v>0.10708837260596257</v>
      </c>
      <c r="K19" s="94" t="str">
        <f>Data9_E!C431</f>
        <v>B</v>
      </c>
      <c r="L19" s="94" t="str">
        <f>Data9_F!C431</f>
        <v>D</v>
      </c>
    </row>
    <row r="20" spans="1:12" ht="12.75">
      <c r="A20" s="91">
        <v>17</v>
      </c>
      <c r="B20" s="91" t="s">
        <v>16</v>
      </c>
      <c r="C20" s="93">
        <f>Data9_A!C430</f>
        <v>6.696931792819846</v>
      </c>
      <c r="D20" s="93">
        <f>Data9_A!G430</f>
        <v>481.27694742270376</v>
      </c>
      <c r="E20" s="93">
        <f>Data9_A!F430</f>
        <v>2.74020429862585</v>
      </c>
      <c r="F20" s="94">
        <f>Data9_B!F432</f>
        <v>-0.006696286303086954</v>
      </c>
      <c r="G20" s="94" t="str">
        <f>Data9_C!C432</f>
        <v>H</v>
      </c>
      <c r="H20" s="94" t="str">
        <f>Data9_D!C432</f>
        <v>C</v>
      </c>
      <c r="I20" s="95">
        <v>0.13414342056940298</v>
      </c>
      <c r="J20" s="95">
        <v>0.1243106008590544</v>
      </c>
      <c r="K20" s="94" t="str">
        <f>Data9_E!C432</f>
        <v>D</v>
      </c>
      <c r="L20" s="94" t="str">
        <f>Data9_F!C432</f>
        <v>D</v>
      </c>
    </row>
    <row r="21" spans="1:12" ht="12.75">
      <c r="A21" s="91">
        <v>18</v>
      </c>
      <c r="B21" s="91" t="s">
        <v>17</v>
      </c>
      <c r="C21" s="93">
        <f>Data9_A!C431</f>
        <v>15.777149445150528</v>
      </c>
      <c r="D21" s="93">
        <f>Data9_A!G431</f>
        <v>315.6933879712333</v>
      </c>
      <c r="E21" s="93">
        <f>Data9_A!F431</f>
        <v>-1.0816240939433612</v>
      </c>
      <c r="F21" s="94">
        <f>Data9_B!F433</f>
        <v>-0.03098294401919871</v>
      </c>
      <c r="G21" s="94" t="str">
        <f>Data9_C!C433</f>
        <v>H</v>
      </c>
      <c r="H21" s="94" t="str">
        <f>Data9_D!C433</f>
        <v>C</v>
      </c>
      <c r="I21" s="95">
        <v>0.17906922672149003</v>
      </c>
      <c r="J21" s="95">
        <v>0.10173831638459561</v>
      </c>
      <c r="K21" s="94" t="str">
        <f>Data9_E!C433</f>
        <v>D</v>
      </c>
      <c r="L21" s="94" t="str">
        <f>Data9_F!C433</f>
        <v>E</v>
      </c>
    </row>
    <row r="22" spans="1:12" ht="12.75">
      <c r="A22" s="91">
        <v>19</v>
      </c>
      <c r="B22" s="91" t="s">
        <v>18</v>
      </c>
      <c r="C22" s="93">
        <f>Data9_A!C432</f>
        <v>19.09205271070537</v>
      </c>
      <c r="D22" s="93">
        <f>Data9_A!G432</f>
        <v>336.70105800123144</v>
      </c>
      <c r="E22" s="93">
        <f>Data9_A!F432</f>
        <v>-1.295338768964114</v>
      </c>
      <c r="F22" s="94">
        <f>Data9_B!F434</f>
        <v>-0.02796349859062046</v>
      </c>
      <c r="G22" s="94" t="str">
        <f>Data9_C!C434</f>
        <v>H</v>
      </c>
      <c r="H22" s="94" t="str">
        <f>Data9_D!C434</f>
        <v>C</v>
      </c>
      <c r="I22" s="95">
        <v>0.12329409118176364</v>
      </c>
      <c r="J22" s="95">
        <v>0.0789254649070186</v>
      </c>
      <c r="K22" s="94" t="str">
        <f>Data9_E!C434</f>
        <v>D</v>
      </c>
      <c r="L22" s="94" t="str">
        <f>Data9_F!C434</f>
        <v>E</v>
      </c>
    </row>
    <row r="23" spans="1:12" ht="12.75">
      <c r="A23" s="91">
        <v>20</v>
      </c>
      <c r="B23" s="91" t="s">
        <v>19</v>
      </c>
      <c r="C23" s="93">
        <f>Data9_A!C433</f>
        <v>36.48978601038205</v>
      </c>
      <c r="D23" s="93">
        <f>Data9_A!G433</f>
        <v>539.9821939854945</v>
      </c>
      <c r="E23" s="93">
        <f>Data9_A!F433</f>
        <v>5.775919850042328</v>
      </c>
      <c r="F23" s="94">
        <f>Data9_B!F435</f>
        <v>-0.015834823306420026</v>
      </c>
      <c r="G23" s="94" t="str">
        <f>Data9_C!C435</f>
        <v>I</v>
      </c>
      <c r="H23" s="94" t="str">
        <f>Data9_D!C435</f>
        <v>C</v>
      </c>
      <c r="I23" s="95">
        <v>0.14796257817537897</v>
      </c>
      <c r="J23" s="95">
        <v>0.10812256261707115</v>
      </c>
      <c r="K23" s="94" t="str">
        <f>Data9_E!C435</f>
        <v>D</v>
      </c>
      <c r="L23" s="94" t="str">
        <f>Data9_F!C435</f>
        <v>C</v>
      </c>
    </row>
    <row r="24" spans="1:12" ht="12.75">
      <c r="A24" s="91">
        <v>21</v>
      </c>
      <c r="B24" s="91" t="s">
        <v>20</v>
      </c>
      <c r="C24" s="93">
        <f>Data9_A!C434</f>
        <v>28.95959924590752</v>
      </c>
      <c r="D24" s="93">
        <f>Data9_A!G434</f>
        <v>615.2545385049104</v>
      </c>
      <c r="E24" s="93">
        <f>Data9_A!F434</f>
        <v>3.0375180628826257</v>
      </c>
      <c r="F24" s="94">
        <f>Data9_B!F436</f>
        <v>-0.029108711174247723</v>
      </c>
      <c r="G24" s="94" t="str">
        <f>Data9_C!C436</f>
        <v>I</v>
      </c>
      <c r="H24" s="94" t="str">
        <f>Data9_D!C436</f>
        <v>C</v>
      </c>
      <c r="I24" s="95">
        <v>0.11680906423575871</v>
      </c>
      <c r="J24" s="95">
        <v>0.12482238748131609</v>
      </c>
      <c r="K24" s="94" t="str">
        <f>Data9_E!C436</f>
        <v>D</v>
      </c>
      <c r="L24" s="94" t="str">
        <f>Data9_F!C436</f>
        <v>D</v>
      </c>
    </row>
    <row r="25" spans="1:12" ht="12.75">
      <c r="A25" s="91">
        <v>22</v>
      </c>
      <c r="B25" s="91" t="s">
        <v>21</v>
      </c>
      <c r="C25" s="93">
        <f>Data9_A!C435</f>
        <v>19.57929371068413</v>
      </c>
      <c r="D25" s="93">
        <f>Data9_A!G435</f>
        <v>553.9983271222434</v>
      </c>
      <c r="E25" s="93">
        <f>Data9_A!F435</f>
        <v>7.5992548198608585</v>
      </c>
      <c r="F25" s="94">
        <f>Data9_B!F437</f>
        <v>-0.008577001483803637</v>
      </c>
      <c r="G25" s="94" t="str">
        <f>Data9_C!C437</f>
        <v>B</v>
      </c>
      <c r="H25" s="94" t="str">
        <f>Data9_D!C437</f>
        <v>B</v>
      </c>
      <c r="I25" s="95">
        <v>0.17697026558891454</v>
      </c>
      <c r="J25" s="95">
        <v>0.17782909930715934</v>
      </c>
      <c r="K25" s="94" t="str">
        <f>Data9_E!C437</f>
        <v>B</v>
      </c>
      <c r="L25" s="94" t="str">
        <f>Data9_F!C437</f>
        <v>E</v>
      </c>
    </row>
    <row r="26" spans="1:12" ht="12.75">
      <c r="A26" s="91">
        <v>23</v>
      </c>
      <c r="B26" s="91" t="s">
        <v>22</v>
      </c>
      <c r="C26" s="93">
        <f>Data9_A!C436</f>
        <v>32.42788335503875</v>
      </c>
      <c r="D26" s="93">
        <f>Data9_A!G436</f>
        <v>573.2383398212303</v>
      </c>
      <c r="E26" s="93">
        <f>Data9_A!F436</f>
        <v>3.352672519724967</v>
      </c>
      <c r="F26" s="94">
        <f>Data9_B!F438</f>
        <v>-0.013203823995776548</v>
      </c>
      <c r="G26" s="94" t="str">
        <f>Data9_C!C438</f>
        <v>G</v>
      </c>
      <c r="H26" s="94" t="str">
        <f>Data9_D!C438</f>
        <v>C</v>
      </c>
      <c r="I26" s="95">
        <v>0.14777777277495868</v>
      </c>
      <c r="J26" s="95">
        <v>0.1613484198345768</v>
      </c>
      <c r="K26" s="94" t="str">
        <f>Data9_E!C438</f>
        <v>B</v>
      </c>
      <c r="L26" s="94" t="str">
        <f>Data9_F!C438</f>
        <v>E</v>
      </c>
    </row>
    <row r="27" spans="1:12" ht="12.75">
      <c r="A27" s="91">
        <v>24</v>
      </c>
      <c r="B27" s="91" t="s">
        <v>23</v>
      </c>
      <c r="C27" s="93">
        <f>Data9_A!C437</f>
        <v>12.966523480688018</v>
      </c>
      <c r="D27" s="93">
        <f>Data9_A!G437</f>
        <v>435.7234367772847</v>
      </c>
      <c r="E27" s="93">
        <f>Data9_A!F437</f>
        <v>2.3496981443800564</v>
      </c>
      <c r="F27" s="94">
        <f>Data9_B!F439</f>
        <v>-0.008487535679240488</v>
      </c>
      <c r="G27" s="94" t="str">
        <f>Data9_C!C439</f>
        <v>F</v>
      </c>
      <c r="H27" s="94" t="str">
        <f>Data9_D!C439</f>
        <v>C</v>
      </c>
      <c r="I27" s="95">
        <v>0.16390757570231657</v>
      </c>
      <c r="J27" s="95">
        <v>0.1215182570811879</v>
      </c>
      <c r="K27" s="94" t="str">
        <f>Data9_E!C439</f>
        <v>A</v>
      </c>
      <c r="L27" s="94" t="str">
        <f>Data9_F!C439</f>
        <v>C</v>
      </c>
    </row>
    <row r="28" spans="1:12" ht="12.75">
      <c r="A28" s="91">
        <v>25</v>
      </c>
      <c r="B28" s="91" t="s">
        <v>24</v>
      </c>
      <c r="C28" s="93">
        <f>Data9_A!C438</f>
        <v>9.419294989364005</v>
      </c>
      <c r="D28" s="93">
        <f>Data9_A!G438</f>
        <v>497.80267601163087</v>
      </c>
      <c r="E28" s="93">
        <f>Data9_A!F438</f>
        <v>1.3462824510808689</v>
      </c>
      <c r="F28" s="94">
        <f>Data9_B!F440</f>
        <v>-0.0017392811823701698</v>
      </c>
      <c r="G28" s="94" t="str">
        <f>Data9_C!C440</f>
        <v>H</v>
      </c>
      <c r="H28" s="94" t="str">
        <f>Data9_D!C440</f>
        <v>C</v>
      </c>
      <c r="I28" s="95">
        <v>0.15422121958170662</v>
      </c>
      <c r="J28" s="95">
        <v>0.13268505069858635</v>
      </c>
      <c r="K28" s="94" t="str">
        <f>Data9_E!C440</f>
        <v>B</v>
      </c>
      <c r="L28" s="94" t="str">
        <f>Data9_F!C440</f>
        <v>D</v>
      </c>
    </row>
    <row r="29" spans="1:12" ht="12.75">
      <c r="A29" s="91">
        <v>26</v>
      </c>
      <c r="B29" s="91" t="s">
        <v>25</v>
      </c>
      <c r="C29" s="93">
        <f>Data9_A!C439</f>
        <v>10.583872175878685</v>
      </c>
      <c r="D29" s="93">
        <f>Data9_A!G439</f>
        <v>478.46968776702374</v>
      </c>
      <c r="E29" s="93">
        <f>Data9_A!F439</f>
        <v>1.8047221513301759</v>
      </c>
      <c r="F29" s="94">
        <f>Data9_B!F441</f>
        <v>-0.015831654218491975</v>
      </c>
      <c r="G29" s="94" t="str">
        <f>Data9_C!C441</f>
        <v>I</v>
      </c>
      <c r="H29" s="94" t="str">
        <f>Data9_D!C441</f>
        <v>B</v>
      </c>
      <c r="I29" s="95">
        <v>0.17608704807629724</v>
      </c>
      <c r="J29" s="95">
        <v>0.12744028270715843</v>
      </c>
      <c r="K29" s="94" t="str">
        <f>Data9_E!C441</f>
        <v>B</v>
      </c>
      <c r="L29" s="94" t="str">
        <f>Data9_F!C441</f>
        <v>D</v>
      </c>
    </row>
    <row r="30" spans="1:12" ht="12.75">
      <c r="A30" s="91">
        <v>27</v>
      </c>
      <c r="B30" s="91" t="s">
        <v>26</v>
      </c>
      <c r="C30" s="93">
        <f>Data9_A!C440</f>
        <v>13.683322985839443</v>
      </c>
      <c r="D30" s="93">
        <f>Data9_A!G440</f>
        <v>532.126704163228</v>
      </c>
      <c r="E30" s="93">
        <f>Data9_A!F440</f>
        <v>16.375478064598006</v>
      </c>
      <c r="F30" s="94">
        <f>Data9_B!F442</f>
        <v>0.007238033635187588</v>
      </c>
      <c r="G30" s="94" t="str">
        <f>Data9_C!C442</f>
        <v>B</v>
      </c>
      <c r="H30" s="94" t="str">
        <f>Data9_D!C442</f>
        <v>B</v>
      </c>
      <c r="I30" s="95">
        <v>0.21479896487120959</v>
      </c>
      <c r="J30" s="95">
        <v>0.21853296144892054</v>
      </c>
      <c r="K30" s="94" t="str">
        <f>Data9_E!C442</f>
        <v>A</v>
      </c>
      <c r="L30" s="94" t="str">
        <f>Data9_F!C442</f>
        <v>E</v>
      </c>
    </row>
    <row r="31" spans="1:12" ht="12.75">
      <c r="A31" s="91">
        <v>28</v>
      </c>
      <c r="B31" s="91" t="s">
        <v>27</v>
      </c>
      <c r="C31" s="93">
        <f>Data9_A!C441</f>
        <v>19.360458446227042</v>
      </c>
      <c r="D31" s="93">
        <f>Data9_A!G441</f>
        <v>597.3573411285873</v>
      </c>
      <c r="E31" s="93">
        <f>Data9_A!F441</f>
        <v>19.135228531571947</v>
      </c>
      <c r="F31" s="94">
        <f>Data9_B!F443</f>
        <v>0.01769277113027827</v>
      </c>
      <c r="G31" s="94" t="str">
        <f>Data9_C!C443</f>
        <v>B</v>
      </c>
      <c r="H31" s="94" t="str">
        <f>Data9_D!C443</f>
        <v>B</v>
      </c>
      <c r="I31" s="95">
        <v>0.2553110597290545</v>
      </c>
      <c r="J31" s="95">
        <v>0.2679815645318974</v>
      </c>
      <c r="K31" s="94" t="str">
        <f>Data9_E!C443</f>
        <v>A</v>
      </c>
      <c r="L31" s="94" t="str">
        <f>Data9_F!C443</f>
        <v>A</v>
      </c>
    </row>
    <row r="32" spans="1:12" ht="12.75">
      <c r="A32" s="91">
        <v>29</v>
      </c>
      <c r="B32" s="91" t="s">
        <v>28</v>
      </c>
      <c r="C32" s="93">
        <f>Data9_A!C442</f>
        <v>23.043058580434845</v>
      </c>
      <c r="D32" s="93">
        <f>Data9_A!G442</f>
        <v>400.68419203566094</v>
      </c>
      <c r="E32" s="93">
        <f>Data9_A!F442</f>
        <v>9.731530986040617</v>
      </c>
      <c r="F32" s="94">
        <f>Data9_B!F444</f>
        <v>-0.0017548734064024851</v>
      </c>
      <c r="G32" s="94" t="str">
        <f>Data9_C!C444</f>
        <v>B</v>
      </c>
      <c r="H32" s="94" t="str">
        <f>Data9_D!C444</f>
        <v>B</v>
      </c>
      <c r="I32" s="95">
        <v>0.1931802515280097</v>
      </c>
      <c r="J32" s="95">
        <v>0.18850048252937301</v>
      </c>
      <c r="K32" s="94" t="str">
        <f>Data9_E!C444</f>
        <v>A</v>
      </c>
      <c r="L32" s="94" t="str">
        <f>Data9_F!C444</f>
        <v>B</v>
      </c>
    </row>
    <row r="33" spans="1:12" ht="12.75">
      <c r="A33" s="91">
        <v>30</v>
      </c>
      <c r="B33" s="91" t="s">
        <v>29</v>
      </c>
      <c r="C33" s="93">
        <f>Data9_A!C443</f>
        <v>3.150437884200803</v>
      </c>
      <c r="D33" s="93">
        <f>Data9_A!G443</f>
        <v>546.0149797159914</v>
      </c>
      <c r="E33" s="93">
        <f>Data9_A!F443</f>
        <v>16.563041197750753</v>
      </c>
      <c r="F33" s="94">
        <f>Data9_B!F445</f>
        <v>0.00507037221971883</v>
      </c>
      <c r="G33" s="94" t="str">
        <f>Data9_C!C445</f>
        <v>B</v>
      </c>
      <c r="H33" s="94" t="str">
        <f>Data9_D!C445</f>
        <v>B</v>
      </c>
      <c r="I33" s="95">
        <v>0.30921893479024015</v>
      </c>
      <c r="J33" s="95">
        <v>0.3124533497837475</v>
      </c>
      <c r="K33" s="94" t="str">
        <f>Data9_E!C445</f>
        <v>A</v>
      </c>
      <c r="L33" s="94" t="str">
        <f>Data9_F!C445</f>
        <v>A</v>
      </c>
    </row>
    <row r="34" spans="1:12" ht="12.75">
      <c r="A34" s="91">
        <v>31</v>
      </c>
      <c r="B34" s="91" t="s">
        <v>30</v>
      </c>
      <c r="C34" s="93">
        <f>Data9_A!C444</f>
        <v>6.05409183684451</v>
      </c>
      <c r="D34" s="93">
        <f>Data9_A!G444</f>
        <v>443.60818920030323</v>
      </c>
      <c r="E34" s="93">
        <f>Data9_A!F444</f>
        <v>12.332388361211256</v>
      </c>
      <c r="F34" s="94">
        <f>Data9_B!F446</f>
        <v>-0.0009171476988764221</v>
      </c>
      <c r="G34" s="94" t="str">
        <f>Data9_C!C446</f>
        <v>B</v>
      </c>
      <c r="H34" s="94" t="str">
        <f>Data9_D!C446</f>
        <v>B</v>
      </c>
      <c r="I34" s="95">
        <v>0.2570633717562257</v>
      </c>
      <c r="J34" s="95">
        <v>0.21607933870536938</v>
      </c>
      <c r="K34" s="94" t="str">
        <f>Data9_E!C446</f>
        <v>A</v>
      </c>
      <c r="L34" s="94" t="str">
        <f>Data9_F!C446</f>
        <v>B</v>
      </c>
    </row>
    <row r="35" spans="1:12" ht="12.75">
      <c r="A35" s="91">
        <v>32</v>
      </c>
      <c r="B35" s="91" t="s">
        <v>31</v>
      </c>
      <c r="C35" s="93">
        <f>Data9_A!C445</f>
        <v>7.9265007000041905</v>
      </c>
      <c r="D35" s="93">
        <f>Data9_A!G445</f>
        <v>535.0597568733871</v>
      </c>
      <c r="E35" s="93">
        <f>Data9_A!F445</f>
        <v>-1.1545806113103834</v>
      </c>
      <c r="F35" s="94">
        <f>Data9_B!F447</f>
        <v>-0.004538013385333911</v>
      </c>
      <c r="G35" s="94" t="str">
        <f>Data9_C!C447</f>
        <v>B</v>
      </c>
      <c r="H35" s="94" t="str">
        <f>Data9_D!C447</f>
        <v>B</v>
      </c>
      <c r="I35" s="95">
        <v>0.24851199786445102</v>
      </c>
      <c r="J35" s="95">
        <v>0.20551739095978744</v>
      </c>
      <c r="K35" s="94" t="str">
        <f>Data9_E!C447</f>
        <v>B</v>
      </c>
      <c r="L35" s="94" t="str">
        <f>Data9_F!C447</f>
        <v>D</v>
      </c>
    </row>
    <row r="36" spans="1:12" ht="12.75">
      <c r="A36" s="91">
        <v>33</v>
      </c>
      <c r="B36" s="91" t="s">
        <v>32</v>
      </c>
      <c r="C36" s="93">
        <f>Data9_A!C446</f>
        <v>12.135434193588365</v>
      </c>
      <c r="D36" s="93">
        <f>Data9_A!G446</f>
        <v>463.00993852878986</v>
      </c>
      <c r="E36" s="93">
        <f>Data9_A!F446</f>
        <v>-0.0919492220370064</v>
      </c>
      <c r="F36" s="94">
        <f>Data9_B!F448</f>
        <v>-0.01120539425079671</v>
      </c>
      <c r="G36" s="94" t="str">
        <f>Data9_C!C448</f>
        <v>G</v>
      </c>
      <c r="H36" s="94" t="str">
        <f>Data9_D!C448</f>
        <v>A</v>
      </c>
      <c r="I36" s="95">
        <v>0.24582434420668256</v>
      </c>
      <c r="J36" s="95">
        <v>0.16329082079937793</v>
      </c>
      <c r="K36" s="94" t="str">
        <f>Data9_E!C448</f>
        <v>B</v>
      </c>
      <c r="L36" s="94" t="str">
        <f>Data9_F!C448</f>
        <v>D</v>
      </c>
    </row>
    <row r="37" spans="1:12" ht="12.75">
      <c r="A37" s="91">
        <v>34</v>
      </c>
      <c r="B37" s="91" t="s">
        <v>33</v>
      </c>
      <c r="C37" s="93">
        <f>Data9_A!C447</f>
        <v>10.914079127736576</v>
      </c>
      <c r="D37" s="93">
        <f>Data9_A!G447</f>
        <v>194.1389930707995</v>
      </c>
      <c r="E37" s="93">
        <f>Data9_A!F447</f>
        <v>4.4079396134464055</v>
      </c>
      <c r="F37" s="94">
        <f>Data9_B!F449</f>
        <v>0.0006927345088256209</v>
      </c>
      <c r="G37" s="94" t="str">
        <f>Data9_C!C449</f>
        <v>G</v>
      </c>
      <c r="H37" s="94" t="str">
        <f>Data9_D!C449</f>
        <v>A</v>
      </c>
      <c r="I37" s="95">
        <v>0.21132673068221808</v>
      </c>
      <c r="J37" s="95">
        <v>0.16064740334824795</v>
      </c>
      <c r="K37" s="94" t="str">
        <f>Data9_E!C449</f>
        <v>D</v>
      </c>
      <c r="L37" s="94" t="str">
        <f>Data9_F!C449</f>
        <v>E</v>
      </c>
    </row>
    <row r="38" spans="1:12" ht="12.75">
      <c r="A38" s="91">
        <v>35</v>
      </c>
      <c r="B38" s="91" t="s">
        <v>34</v>
      </c>
      <c r="C38" s="93">
        <f>Data9_A!C448</f>
        <v>2.316224490927693</v>
      </c>
      <c r="D38" s="93">
        <f>Data9_A!G448</f>
        <v>316.40823423286304</v>
      </c>
      <c r="E38" s="93">
        <f>Data9_A!F448</f>
        <v>1.4747728355695429</v>
      </c>
      <c r="F38" s="94">
        <f>Data9_B!F450</f>
        <v>0.0008952896213791361</v>
      </c>
      <c r="G38" s="94" t="str">
        <f>Data9_C!C450</f>
        <v>G</v>
      </c>
      <c r="H38" s="94" t="str">
        <f>Data9_D!C450</f>
        <v>A</v>
      </c>
      <c r="I38" s="95">
        <v>0.2134268601674973</v>
      </c>
      <c r="J38" s="95">
        <v>0.15663380762957185</v>
      </c>
      <c r="K38" s="94" t="str">
        <f>Data9_E!C450</f>
        <v>B</v>
      </c>
      <c r="L38" s="94" t="str">
        <f>Data9_F!C450</f>
        <v>C</v>
      </c>
    </row>
    <row r="39" spans="1:12" ht="12.75">
      <c r="A39" s="91">
        <v>36</v>
      </c>
      <c r="B39" s="91" t="s">
        <v>35</v>
      </c>
      <c r="C39" s="93">
        <f>Data9_A!C449</f>
        <v>6.521789827308322</v>
      </c>
      <c r="D39" s="93">
        <f>Data9_A!G449</f>
        <v>530.6601348013785</v>
      </c>
      <c r="E39" s="93">
        <f>Data9_A!F449</f>
        <v>3.939646168953465</v>
      </c>
      <c r="F39" s="94">
        <f>Data9_B!F451</f>
        <v>-0.002571117069527472</v>
      </c>
      <c r="G39" s="94" t="str">
        <f>Data9_C!C451</f>
        <v>B</v>
      </c>
      <c r="H39" s="94" t="str">
        <f>Data9_D!C451</f>
        <v>A</v>
      </c>
      <c r="I39" s="95">
        <v>0.1957255804883389</v>
      </c>
      <c r="J39" s="95">
        <v>0.18463754332066357</v>
      </c>
      <c r="K39" s="94" t="str">
        <f>Data9_E!C451</f>
        <v>B</v>
      </c>
      <c r="L39" s="94" t="str">
        <f>Data9_F!C451</f>
        <v>D</v>
      </c>
    </row>
    <row r="40" spans="1:12" ht="12.75">
      <c r="A40" s="91">
        <v>37</v>
      </c>
      <c r="B40" s="91" t="s">
        <v>36</v>
      </c>
      <c r="C40" s="93">
        <f>Data9_A!C450</f>
        <v>9.177580644325817</v>
      </c>
      <c r="D40" s="93">
        <f>Data9_A!G450</f>
        <v>248.6324169634597</v>
      </c>
      <c r="E40" s="93">
        <f>Data9_A!F450</f>
        <v>5.851120548961714</v>
      </c>
      <c r="F40" s="94">
        <f>Data9_B!F452</f>
        <v>0.005566905087327004</v>
      </c>
      <c r="G40" s="94" t="str">
        <f>Data9_C!C452</f>
        <v>C</v>
      </c>
      <c r="H40" s="94" t="str">
        <f>Data9_D!C452</f>
        <v>A</v>
      </c>
      <c r="I40" s="95">
        <v>0.23510621790092384</v>
      </c>
      <c r="J40" s="95">
        <v>0.18837639703127307</v>
      </c>
      <c r="K40" s="94" t="str">
        <f>Data9_E!C452</f>
        <v>B</v>
      </c>
      <c r="L40" s="94" t="str">
        <f>Data9_F!C452</f>
        <v>E</v>
      </c>
    </row>
    <row r="41" spans="1:12" ht="12.75">
      <c r="A41" s="91">
        <v>38</v>
      </c>
      <c r="B41" s="91" t="s">
        <v>37</v>
      </c>
      <c r="C41" s="93">
        <f>Data9_A!C451</f>
        <v>13.306265569407117</v>
      </c>
      <c r="D41" s="93">
        <f>Data9_A!G451</f>
        <v>327.2718140212691</v>
      </c>
      <c r="E41" s="93">
        <f>Data9_A!F451</f>
        <v>9.156847633503162</v>
      </c>
      <c r="F41" s="94">
        <f>Data9_B!F453</f>
        <v>0.010786599376492678</v>
      </c>
      <c r="G41" s="94" t="str">
        <f>Data9_C!C453</f>
        <v>G</v>
      </c>
      <c r="H41" s="94" t="str">
        <f>Data9_D!C453</f>
        <v>A</v>
      </c>
      <c r="I41" s="95">
        <v>0.23092714298986158</v>
      </c>
      <c r="J41" s="95">
        <v>0.20814790173848677</v>
      </c>
      <c r="K41" s="94" t="str">
        <f>Data9_E!C453</f>
        <v>B</v>
      </c>
      <c r="L41" s="94" t="str">
        <f>Data9_F!C453</f>
        <v>E</v>
      </c>
    </row>
    <row r="42" spans="1:12" ht="12.75">
      <c r="A42" s="91">
        <v>39</v>
      </c>
      <c r="B42" s="91" t="s">
        <v>38</v>
      </c>
      <c r="C42" s="93">
        <f>Data9_A!C452</f>
        <v>4.453948073351577</v>
      </c>
      <c r="D42" s="93">
        <f>Data9_A!G452</f>
        <v>335.15201108583096</v>
      </c>
      <c r="E42" s="93">
        <f>Data9_A!F452</f>
        <v>-0.4349676091037544</v>
      </c>
      <c r="F42" s="94">
        <f>Data9_B!F454</f>
        <v>-0.002288147632029329</v>
      </c>
      <c r="G42" s="94" t="str">
        <f>Data9_C!C454</f>
        <v>H</v>
      </c>
      <c r="H42" s="94" t="str">
        <f>Data9_D!C454</f>
        <v>C</v>
      </c>
      <c r="I42" s="95">
        <v>0.15897552929118222</v>
      </c>
      <c r="J42" s="95">
        <v>0.12038371608853016</v>
      </c>
      <c r="K42" s="94" t="str">
        <f>Data9_E!C454</f>
        <v>D</v>
      </c>
      <c r="L42" s="94" t="str">
        <f>Data9_F!C454</f>
        <v>D</v>
      </c>
    </row>
    <row r="43" spans="1:12" ht="12.75">
      <c r="A43" s="91">
        <v>40</v>
      </c>
      <c r="B43" s="91" t="s">
        <v>39</v>
      </c>
      <c r="C43" s="93">
        <f>Data9_A!C453</f>
        <v>12.652644064975735</v>
      </c>
      <c r="D43" s="93">
        <f>Data9_A!G453</f>
        <v>348.74160111635115</v>
      </c>
      <c r="E43" s="93">
        <f>Data9_A!F453</f>
        <v>3.4911226748251067</v>
      </c>
      <c r="F43" s="94">
        <f>Data9_B!F455</f>
        <v>-0.009781141677374317</v>
      </c>
      <c r="G43" s="94" t="str">
        <f>Data9_C!C455</f>
        <v>G</v>
      </c>
      <c r="H43" s="94" t="str">
        <f>Data9_D!C455</f>
        <v>C</v>
      </c>
      <c r="I43" s="95">
        <v>0.1888234272507448</v>
      </c>
      <c r="J43" s="95">
        <v>0.138959026358329</v>
      </c>
      <c r="K43" s="94" t="str">
        <f>Data9_E!C455</f>
        <v>D</v>
      </c>
      <c r="L43" s="94" t="str">
        <f>Data9_F!C455</f>
        <v>E</v>
      </c>
    </row>
    <row r="44" spans="1:12" ht="12.75">
      <c r="A44" s="91">
        <v>41</v>
      </c>
      <c r="B44" s="91" t="s">
        <v>40</v>
      </c>
      <c r="C44" s="93">
        <f>Data9_A!C454</f>
        <v>15.018535499113801</v>
      </c>
      <c r="D44" s="93">
        <f>Data9_A!G454</f>
        <v>399.28494620697677</v>
      </c>
      <c r="E44" s="93">
        <f>Data9_A!F454</f>
        <v>12.005704433245391</v>
      </c>
      <c r="F44" s="94">
        <f>Data9_B!F456</f>
        <v>0.0016217093456183662</v>
      </c>
      <c r="G44" s="94" t="str">
        <f>Data9_C!C456</f>
        <v>C</v>
      </c>
      <c r="H44" s="94" t="str">
        <f>Data9_D!C456</f>
        <v>A</v>
      </c>
      <c r="I44" s="95">
        <v>0.20417368197393265</v>
      </c>
      <c r="J44" s="95">
        <v>0.17041414070778846</v>
      </c>
      <c r="K44" s="94" t="str">
        <f>Data9_E!C456</f>
        <v>A</v>
      </c>
      <c r="L44" s="94" t="str">
        <f>Data9_F!C456</f>
        <v>E</v>
      </c>
    </row>
    <row r="45" spans="1:12" ht="12.75">
      <c r="A45" s="91">
        <v>42</v>
      </c>
      <c r="B45" s="91" t="s">
        <v>41</v>
      </c>
      <c r="C45" s="93">
        <f>Data9_A!C455</f>
        <v>3.4899924111653116</v>
      </c>
      <c r="D45" s="93">
        <f>Data9_A!G455</f>
        <v>426.9987749287628</v>
      </c>
      <c r="E45" s="93">
        <f>Data9_A!F455</f>
        <v>12.61729401639446</v>
      </c>
      <c r="F45" s="94">
        <f>Data9_B!F457</f>
        <v>0.008746464041626226</v>
      </c>
      <c r="G45" s="94" t="str">
        <f>Data9_C!C457</f>
        <v>C</v>
      </c>
      <c r="H45" s="94" t="str">
        <f>Data9_D!C457</f>
        <v>A</v>
      </c>
      <c r="I45" s="95">
        <v>0.24769839960402573</v>
      </c>
      <c r="J45" s="95">
        <v>0.24532915360501567</v>
      </c>
      <c r="K45" s="94" t="str">
        <f>Data9_E!C457</f>
        <v>B</v>
      </c>
      <c r="L45" s="94" t="str">
        <f>Data9_F!C457</f>
        <v>E</v>
      </c>
    </row>
    <row r="46" spans="1:12" ht="12.75">
      <c r="A46" s="91">
        <v>43</v>
      </c>
      <c r="B46" s="91" t="s">
        <v>42</v>
      </c>
      <c r="C46" s="93">
        <f>Data9_A!C456</f>
        <v>18.80624780366767</v>
      </c>
      <c r="D46" s="93">
        <f>Data9_A!G456</f>
        <v>534.5793864190183</v>
      </c>
      <c r="E46" s="93">
        <f>Data9_A!F456</f>
        <v>15.795832123199991</v>
      </c>
      <c r="F46" s="94">
        <f>Data9_B!F458</f>
        <v>0.003063943861862331</v>
      </c>
      <c r="G46" s="94" t="str">
        <f>Data9_C!C458</f>
        <v>B</v>
      </c>
      <c r="H46" s="94" t="str">
        <f>Data9_D!C458</f>
        <v>B</v>
      </c>
      <c r="I46" s="95">
        <v>0.18079678128936436</v>
      </c>
      <c r="J46" s="95">
        <v>0.206764556581248</v>
      </c>
      <c r="K46" s="94" t="str">
        <f>Data9_E!C458</f>
        <v>A</v>
      </c>
      <c r="L46" s="94" t="str">
        <f>Data9_F!C458</f>
        <v>E</v>
      </c>
    </row>
    <row r="47" spans="1:12" ht="12.75">
      <c r="A47" s="91">
        <v>44</v>
      </c>
      <c r="B47" s="91" t="s">
        <v>43</v>
      </c>
      <c r="C47" s="93">
        <f>Data9_A!C457</f>
        <v>9.97481494465197</v>
      </c>
      <c r="D47" s="93">
        <f>Data9_A!G457</f>
        <v>596.1181762598075</v>
      </c>
      <c r="E47" s="93">
        <f>Data9_A!F457</f>
        <v>19.258363395217415</v>
      </c>
      <c r="F47" s="94">
        <f>Data9_B!F459</f>
        <v>0.007044508058298274</v>
      </c>
      <c r="G47" s="94" t="str">
        <f>Data9_C!C459</f>
        <v>B</v>
      </c>
      <c r="H47" s="94" t="str">
        <f>Data9_D!C459</f>
        <v>B</v>
      </c>
      <c r="I47" s="95">
        <v>0.23857285865624786</v>
      </c>
      <c r="J47" s="95">
        <v>0.26560794108976166</v>
      </c>
      <c r="K47" s="94" t="str">
        <f>Data9_E!C459</f>
        <v>A</v>
      </c>
      <c r="L47" s="94" t="str">
        <f>Data9_F!C459</f>
        <v>C</v>
      </c>
    </row>
    <row r="48" spans="1:12" ht="12.75">
      <c r="A48" s="91">
        <v>45</v>
      </c>
      <c r="B48" s="91" t="s">
        <v>44</v>
      </c>
      <c r="C48" s="93">
        <f>Data9_A!C458</f>
        <v>9.793052616879681</v>
      </c>
      <c r="D48" s="93">
        <f>Data9_A!G458</f>
        <v>433.8169166761789</v>
      </c>
      <c r="E48" s="93">
        <f>Data9_A!F458</f>
        <v>9.87126406708821</v>
      </c>
      <c r="F48" s="94">
        <f>Data9_B!F460</f>
        <v>-0.0035855015697366655</v>
      </c>
      <c r="G48" s="94" t="str">
        <f>Data9_C!C460</f>
        <v>C</v>
      </c>
      <c r="H48" s="94" t="str">
        <f>Data9_D!C460</f>
        <v>A</v>
      </c>
      <c r="I48" s="95">
        <v>0.2693988601968344</v>
      </c>
      <c r="J48" s="95">
        <v>0.23470838729421775</v>
      </c>
      <c r="K48" s="94" t="str">
        <f>Data9_E!C460</f>
        <v>B</v>
      </c>
      <c r="L48" s="94" t="str">
        <f>Data9_F!C460</f>
        <v>D</v>
      </c>
    </row>
    <row r="49" spans="1:12" ht="12.75">
      <c r="A49" s="91">
        <v>46</v>
      </c>
      <c r="B49" s="91" t="s">
        <v>45</v>
      </c>
      <c r="C49" s="93">
        <f>Data9_A!C459</f>
        <v>16.14191838210692</v>
      </c>
      <c r="D49" s="93">
        <f>Data9_A!G459</f>
        <v>395.87726824492756</v>
      </c>
      <c r="E49" s="93">
        <f>Data9_A!F459</f>
        <v>11.853947107706611</v>
      </c>
      <c r="F49" s="94">
        <f>Data9_B!F461</f>
        <v>0.006554328524285322</v>
      </c>
      <c r="G49" s="94" t="str">
        <f>Data9_C!C461</f>
        <v>F</v>
      </c>
      <c r="H49" s="94" t="str">
        <f>Data9_D!C461</f>
        <v>A</v>
      </c>
      <c r="I49" s="95">
        <v>0.2197501271155662</v>
      </c>
      <c r="J49" s="95">
        <v>0.22277910946466187</v>
      </c>
      <c r="K49" s="94" t="str">
        <f>Data9_E!C461</f>
        <v>A</v>
      </c>
      <c r="L49" s="94" t="str">
        <f>Data9_F!C461</f>
        <v>B</v>
      </c>
    </row>
    <row r="50" spans="1:12" ht="12.75">
      <c r="A50" s="91">
        <v>47</v>
      </c>
      <c r="B50" s="91" t="s">
        <v>46</v>
      </c>
      <c r="C50" s="93">
        <f>Data9_A!C460</f>
        <v>5.67667091223516</v>
      </c>
      <c r="D50" s="93">
        <f>Data9_A!G460</f>
        <v>466.04984786270495</v>
      </c>
      <c r="E50" s="93">
        <f>Data9_A!F460</f>
        <v>14.231416522105558</v>
      </c>
      <c r="F50" s="94">
        <f>Data9_B!F462</f>
        <v>0.00835298768209565</v>
      </c>
      <c r="G50" s="94" t="str">
        <f>Data9_C!C462</f>
        <v>C</v>
      </c>
      <c r="H50" s="94" t="str">
        <f>Data9_D!C462</f>
        <v>A</v>
      </c>
      <c r="I50" s="95">
        <v>0.29420184728468496</v>
      </c>
      <c r="J50" s="95">
        <v>0.27893998742685816</v>
      </c>
      <c r="K50" s="94" t="str">
        <f>Data9_E!C462</f>
        <v>A</v>
      </c>
      <c r="L50" s="94" t="str">
        <f>Data9_F!C462</f>
        <v>F</v>
      </c>
    </row>
    <row r="51" spans="1:12" ht="12.75">
      <c r="A51" s="91">
        <v>48</v>
      </c>
      <c r="B51" s="91" t="s">
        <v>47</v>
      </c>
      <c r="C51" s="93">
        <f>Data9_A!C461</f>
        <v>23.28917042097749</v>
      </c>
      <c r="D51" s="93">
        <f>Data9_A!G461</f>
        <v>410.47657628453084</v>
      </c>
      <c r="E51" s="93">
        <f>Data9_A!F461</f>
        <v>11.80305365998491</v>
      </c>
      <c r="F51" s="94">
        <f>Data9_B!F463</f>
        <v>-0.0010110715730102249</v>
      </c>
      <c r="G51" s="94" t="str">
        <f>Data9_C!C463</f>
        <v>A</v>
      </c>
      <c r="H51" s="94" t="str">
        <f>Data9_D!C463</f>
        <v>B</v>
      </c>
      <c r="I51" s="95">
        <v>0.2033489779876778</v>
      </c>
      <c r="J51" s="95">
        <v>0.17875675552264997</v>
      </c>
      <c r="K51" s="94" t="str">
        <f>Data9_E!C463</f>
        <v>A</v>
      </c>
      <c r="L51" s="94" t="str">
        <f>Data9_F!C463</f>
        <v>E</v>
      </c>
    </row>
    <row r="52" spans="1:12" ht="12.75">
      <c r="A52" s="91">
        <v>49</v>
      </c>
      <c r="B52" s="91" t="s">
        <v>48</v>
      </c>
      <c r="C52" s="93">
        <f>Data9_A!C462</f>
        <v>11.72054353990163</v>
      </c>
      <c r="D52" s="93">
        <f>Data9_A!G462</f>
        <v>676.8378746916351</v>
      </c>
      <c r="E52" s="93">
        <f>Data9_A!F462</f>
        <v>22.51276222152853</v>
      </c>
      <c r="F52" s="94">
        <f>Data9_B!F464</f>
        <v>0.012618667130150418</v>
      </c>
      <c r="G52" s="94" t="str">
        <f>Data9_C!C464</f>
        <v>B</v>
      </c>
      <c r="H52" s="94" t="str">
        <f>Data9_D!C464</f>
        <v>B</v>
      </c>
      <c r="I52" s="95">
        <v>0.24454229891897253</v>
      </c>
      <c r="J52" s="95">
        <v>0.2597956957254785</v>
      </c>
      <c r="K52" s="94" t="str">
        <f>Data9_E!C464</f>
        <v>A</v>
      </c>
      <c r="L52" s="94" t="str">
        <f>Data9_F!C464</f>
        <v>E</v>
      </c>
    </row>
    <row r="53" spans="1:12" ht="12.75">
      <c r="A53" s="91">
        <v>50</v>
      </c>
      <c r="B53" s="91" t="s">
        <v>49</v>
      </c>
      <c r="C53" s="93">
        <f>Data9_A!C463</f>
        <v>4.851298296372484</v>
      </c>
      <c r="D53" s="93">
        <f>Data9_A!G463</f>
        <v>355.7366702777459</v>
      </c>
      <c r="E53" s="93">
        <f>Data9_A!F463</f>
        <v>9.955675276466618</v>
      </c>
      <c r="F53" s="94">
        <f>Data9_B!F465</f>
        <v>-0.00044315549963239165</v>
      </c>
      <c r="G53" s="94" t="str">
        <f>Data9_C!C465</f>
        <v>G</v>
      </c>
      <c r="H53" s="94" t="str">
        <f>Data9_D!C465</f>
        <v>A</v>
      </c>
      <c r="I53" s="95">
        <v>0.20594128408397944</v>
      </c>
      <c r="J53" s="95">
        <v>0.18399512152626535</v>
      </c>
      <c r="K53" s="94" t="str">
        <f>Data9_E!C465</f>
        <v>D</v>
      </c>
      <c r="L53" s="94" t="str">
        <f>Data9_F!C465</f>
        <v>E</v>
      </c>
    </row>
    <row r="54" spans="1:12" ht="12.75">
      <c r="A54" s="91">
        <v>51</v>
      </c>
      <c r="B54" s="91" t="s">
        <v>50</v>
      </c>
      <c r="C54" s="93">
        <f>Data9_A!C464</f>
        <v>8.23087987273707</v>
      </c>
      <c r="D54" s="93">
        <f>Data9_A!G464</f>
        <v>541.302488015069</v>
      </c>
      <c r="E54" s="93">
        <f>Data9_A!F464</f>
        <v>16.552809647921304</v>
      </c>
      <c r="F54" s="94">
        <f>Data9_B!F466</f>
        <v>0.0023941138347756546</v>
      </c>
      <c r="G54" s="94" t="str">
        <f>Data9_C!C466</f>
        <v>B</v>
      </c>
      <c r="H54" s="94" t="str">
        <f>Data9_D!C466</f>
        <v>B</v>
      </c>
      <c r="I54" s="95">
        <v>0.2152434074836786</v>
      </c>
      <c r="J54" s="95">
        <v>0.2475892978405541</v>
      </c>
      <c r="K54" s="94" t="str">
        <f>Data9_E!C466</f>
        <v>A</v>
      </c>
      <c r="L54" s="94" t="str">
        <f>Data9_F!C466</f>
        <v>E</v>
      </c>
    </row>
    <row r="55" spans="1:12" ht="12.75">
      <c r="A55" s="91">
        <v>52</v>
      </c>
      <c r="B55" s="91" t="s">
        <v>51</v>
      </c>
      <c r="C55" s="93">
        <f>Data9_A!C465</f>
        <v>14.789796534534384</v>
      </c>
      <c r="D55" s="93">
        <f>Data9_A!G465</f>
        <v>438.6801886842628</v>
      </c>
      <c r="E55" s="93">
        <f>Data9_A!F465</f>
        <v>0.9921313775105568</v>
      </c>
      <c r="F55" s="94">
        <f>Data9_B!F467</f>
        <v>-0.006392297402761454</v>
      </c>
      <c r="G55" s="94" t="str">
        <f>Data9_C!C467</f>
        <v>H</v>
      </c>
      <c r="H55" s="94" t="str">
        <f>Data9_D!C467</f>
        <v>A</v>
      </c>
      <c r="I55" s="95">
        <v>0.18641083595387842</v>
      </c>
      <c r="J55" s="95">
        <v>0.12856639806079664</v>
      </c>
      <c r="K55" s="94" t="str">
        <f>Data9_E!C467</f>
        <v>B</v>
      </c>
      <c r="L55" s="94" t="str">
        <f>Data9_F!C467</f>
        <v>E</v>
      </c>
    </row>
    <row r="56" spans="1:12" ht="12.75">
      <c r="A56" s="91">
        <v>53</v>
      </c>
      <c r="B56" s="91" t="s">
        <v>52</v>
      </c>
      <c r="C56" s="93">
        <f>Data9_A!C466</f>
        <v>9.861859108412254</v>
      </c>
      <c r="D56" s="93">
        <f>Data9_A!G466</f>
        <v>517.2151776130161</v>
      </c>
      <c r="E56" s="93">
        <f>Data9_A!F466</f>
        <v>-0.7247371538270835</v>
      </c>
      <c r="F56" s="94">
        <f>Data9_B!F468</f>
        <v>-0.00835304401480872</v>
      </c>
      <c r="G56" s="94" t="str">
        <f>Data9_C!C468</f>
        <v>H</v>
      </c>
      <c r="H56" s="94" t="str">
        <f>Data9_D!C468</f>
        <v>B</v>
      </c>
      <c r="I56" s="95">
        <v>0.19788619330765375</v>
      </c>
      <c r="J56" s="95">
        <v>0.1666931077590857</v>
      </c>
      <c r="K56" s="94" t="str">
        <f>Data9_E!C468</f>
        <v>B</v>
      </c>
      <c r="L56" s="94" t="str">
        <f>Data9_F!C468</f>
        <v>E</v>
      </c>
    </row>
    <row r="57" spans="1:12" ht="12.75">
      <c r="A57" s="91">
        <v>54</v>
      </c>
      <c r="B57" s="91" t="s">
        <v>53</v>
      </c>
      <c r="C57" s="93">
        <f>Data9_A!C467</f>
        <v>19.941328111054172</v>
      </c>
      <c r="D57" s="93">
        <f>Data9_A!G467</f>
        <v>489.3024083572585</v>
      </c>
      <c r="E57" s="93">
        <f>Data9_A!F467</f>
        <v>9.897140367035744</v>
      </c>
      <c r="F57" s="94">
        <f>Data9_B!F469</f>
        <v>-0.005975825509769231</v>
      </c>
      <c r="G57" s="94" t="str">
        <f>Data9_C!C469</f>
        <v>F</v>
      </c>
      <c r="H57" s="94" t="str">
        <f>Data9_D!C469</f>
        <v>B</v>
      </c>
      <c r="I57" s="95">
        <v>0.22198123229461755</v>
      </c>
      <c r="J57" s="95">
        <v>0.16380295518928664</v>
      </c>
      <c r="K57" s="94" t="str">
        <f>Data9_E!C469</f>
        <v>A</v>
      </c>
      <c r="L57" s="94" t="str">
        <f>Data9_F!C469</f>
        <v>A</v>
      </c>
    </row>
    <row r="58" spans="1:12" ht="12.75">
      <c r="A58" s="91">
        <v>55</v>
      </c>
      <c r="B58" s="91" t="s">
        <v>83</v>
      </c>
      <c r="C58" s="93">
        <f>Data9_A!C468</f>
        <v>5.539343667157599</v>
      </c>
      <c r="D58" s="93">
        <f>Data9_A!G468</f>
        <v>368.4767322970723</v>
      </c>
      <c r="E58" s="93">
        <f>Data9_A!F468</f>
        <v>6.1066289058834595</v>
      </c>
      <c r="F58" s="94">
        <f>Data9_B!F470</f>
        <v>-0.00022652655361912744</v>
      </c>
      <c r="G58" s="94" t="str">
        <f>Data9_C!C470</f>
        <v>G</v>
      </c>
      <c r="H58" s="94" t="str">
        <f>Data9_D!C470</f>
        <v>A</v>
      </c>
      <c r="I58" s="95">
        <v>0.22450915762414503</v>
      </c>
      <c r="J58" s="95">
        <v>0.15906467016159692</v>
      </c>
      <c r="K58" s="94" t="str">
        <f>Data9_E!C470</f>
        <v>D</v>
      </c>
      <c r="L58" s="94" t="str">
        <f>Data9_F!C470</f>
        <v>E</v>
      </c>
    </row>
    <row r="59" spans="1:12" ht="12.75">
      <c r="A59" s="91">
        <v>56</v>
      </c>
      <c r="B59" s="91" t="s">
        <v>54</v>
      </c>
      <c r="C59" s="93">
        <f>Data9_A!C469</f>
        <v>7.223793456585888</v>
      </c>
      <c r="D59" s="93">
        <f>Data9_A!G469</f>
        <v>309.7419867444659</v>
      </c>
      <c r="E59" s="93">
        <f>Data9_A!F469</f>
        <v>7.677514851113552</v>
      </c>
      <c r="F59" s="94">
        <f>Data9_B!F471</f>
        <v>-0.004495713079918862</v>
      </c>
      <c r="G59" s="94" t="str">
        <f>Data9_C!C471</f>
        <v>G</v>
      </c>
      <c r="H59" s="94" t="str">
        <f>Data9_D!C471</f>
        <v>A</v>
      </c>
      <c r="I59" s="95">
        <v>0.22176965667716572</v>
      </c>
      <c r="J59" s="95">
        <v>0.18032742034219426</v>
      </c>
      <c r="K59" s="94" t="str">
        <f>Data9_E!C471</f>
        <v>B</v>
      </c>
      <c r="L59" s="94" t="str">
        <f>Data9_F!C471</f>
        <v>E</v>
      </c>
    </row>
    <row r="60" spans="1:12" ht="12.75">
      <c r="A60" s="91">
        <v>57</v>
      </c>
      <c r="B60" s="91" t="s">
        <v>55</v>
      </c>
      <c r="C60" s="93">
        <f>Data9_A!C470</f>
        <v>9.112325211838074</v>
      </c>
      <c r="D60" s="93">
        <f>Data9_A!G470</f>
        <v>494.3126873708222</v>
      </c>
      <c r="E60" s="93">
        <f>Data9_A!F470</f>
        <v>12.5956858723381</v>
      </c>
      <c r="F60" s="94">
        <f>Data9_B!F472</f>
        <v>0.003411452256336746</v>
      </c>
      <c r="G60" s="94" t="str">
        <f>Data9_C!C472</f>
        <v>B</v>
      </c>
      <c r="H60" s="94" t="str">
        <f>Data9_D!C472</f>
        <v>B</v>
      </c>
      <c r="I60" s="95">
        <v>0.2463961703801142</v>
      </c>
      <c r="J60" s="95">
        <v>0.21234794754614122</v>
      </c>
      <c r="K60" s="94" t="str">
        <f>Data9_E!C472</f>
        <v>A</v>
      </c>
      <c r="L60" s="94" t="str">
        <f>Data9_F!C472</f>
        <v>E</v>
      </c>
    </row>
    <row r="61" spans="1:12" ht="12.75">
      <c r="A61" s="91">
        <v>58</v>
      </c>
      <c r="B61" s="91" t="s">
        <v>56</v>
      </c>
      <c r="C61" s="93">
        <f>Data9_A!C471</f>
        <v>9.871075199514124</v>
      </c>
      <c r="D61" s="93">
        <f>Data9_A!G471</f>
        <v>336.3169689445165</v>
      </c>
      <c r="E61" s="93">
        <f>Data9_A!F471</f>
        <v>0.5548551886983523</v>
      </c>
      <c r="F61" s="94">
        <f>Data9_B!F473</f>
        <v>-0.0029741403038413897</v>
      </c>
      <c r="G61" s="94" t="str">
        <f>Data9_C!C473</f>
        <v>H</v>
      </c>
      <c r="H61" s="94" t="str">
        <f>Data9_D!C473</f>
        <v>C</v>
      </c>
      <c r="I61" s="95">
        <v>0.1981416737991963</v>
      </c>
      <c r="J61" s="95">
        <v>0.14091219009763103</v>
      </c>
      <c r="K61" s="94" t="str">
        <f>Data9_E!C473</f>
        <v>D</v>
      </c>
      <c r="L61" s="94" t="str">
        <f>Data9_F!C473</f>
        <v>D</v>
      </c>
    </row>
    <row r="62" spans="1:12" ht="12.75">
      <c r="A62" s="91">
        <v>59</v>
      </c>
      <c r="B62" s="91" t="s">
        <v>57</v>
      </c>
      <c r="C62" s="93">
        <f>Data9_A!C472</f>
        <v>2.6761942508089938</v>
      </c>
      <c r="D62" s="93">
        <f>Data9_A!G472</f>
        <v>369.87363087230466</v>
      </c>
      <c r="E62" s="93">
        <f>Data9_A!F472</f>
        <v>2.450040360273015</v>
      </c>
      <c r="F62" s="94">
        <f>Data9_B!F474</f>
        <v>0.005082040498165852</v>
      </c>
      <c r="G62" s="94" t="str">
        <f>Data9_C!C474</f>
        <v>C</v>
      </c>
      <c r="H62" s="94" t="str">
        <f>Data9_D!C474</f>
        <v>A</v>
      </c>
      <c r="I62" s="95">
        <v>0.24508443873748897</v>
      </c>
      <c r="J62" s="95">
        <v>0.1636074582774421</v>
      </c>
      <c r="K62" s="94" t="str">
        <f>Data9_E!C474</f>
        <v>B</v>
      </c>
      <c r="L62" s="94" t="str">
        <f>Data9_F!C474</f>
        <v>F</v>
      </c>
    </row>
    <row r="63" spans="1:12" ht="12.75">
      <c r="A63" s="91">
        <v>60</v>
      </c>
      <c r="B63" s="91" t="s">
        <v>58</v>
      </c>
      <c r="C63" s="93">
        <f>Data9_A!C473</f>
        <v>14.94990664295157</v>
      </c>
      <c r="D63" s="93">
        <f>Data9_A!G473</f>
        <v>518.8780607535784</v>
      </c>
      <c r="E63" s="93">
        <f>Data9_A!F473</f>
        <v>7.2033015657003565</v>
      </c>
      <c r="F63" s="94">
        <f>Data9_B!F475</f>
        <v>-0.0024481468888133268</v>
      </c>
      <c r="G63" s="94" t="str">
        <f>Data9_C!C475</f>
        <v>F</v>
      </c>
      <c r="H63" s="94" t="str">
        <f>Data9_D!C475</f>
        <v>C</v>
      </c>
      <c r="I63" s="95">
        <v>0.19732129630436487</v>
      </c>
      <c r="J63" s="95">
        <v>0.16375762117634074</v>
      </c>
      <c r="K63" s="94" t="str">
        <f>Data9_E!C475</f>
        <v>B</v>
      </c>
      <c r="L63" s="94" t="str">
        <f>Data9_F!C475</f>
        <v>B</v>
      </c>
    </row>
    <row r="64" spans="1:12" ht="12.75">
      <c r="A64" s="91">
        <v>61</v>
      </c>
      <c r="B64" s="91" t="s">
        <v>59</v>
      </c>
      <c r="C64" s="93">
        <f>Data9_A!C474</f>
        <v>6.474892415931191</v>
      </c>
      <c r="D64" s="93">
        <f>Data9_A!G474</f>
        <v>490.61449239096186</v>
      </c>
      <c r="E64" s="93">
        <f>Data9_A!F474</f>
        <v>4.147803791077945</v>
      </c>
      <c r="F64" s="94">
        <f>Data9_B!F476</f>
        <v>-0.007339775546041351</v>
      </c>
      <c r="G64" s="94" t="str">
        <f>Data9_C!C476</f>
        <v>G</v>
      </c>
      <c r="H64" s="94" t="str">
        <f>Data9_D!C476</f>
        <v>C</v>
      </c>
      <c r="I64" s="95">
        <v>0.17694234362124808</v>
      </c>
      <c r="J64" s="95">
        <v>0.1605314470796518</v>
      </c>
      <c r="K64" s="94" t="str">
        <f>Data9_E!C476</f>
        <v>B</v>
      </c>
      <c r="L64" s="94" t="str">
        <f>Data9_F!C476</f>
        <v>D</v>
      </c>
    </row>
    <row r="65" spans="1:12" ht="12.75">
      <c r="A65" s="91">
        <v>62</v>
      </c>
      <c r="B65" s="91" t="s">
        <v>60</v>
      </c>
      <c r="C65" s="93">
        <f>Data9_A!C475</f>
        <v>7.743166589380241</v>
      </c>
      <c r="D65" s="93">
        <f>Data9_A!G475</f>
        <v>467.8367524019527</v>
      </c>
      <c r="E65" s="93">
        <f>Data9_A!F475</f>
        <v>13.402878776649668</v>
      </c>
      <c r="F65" s="94">
        <f>Data9_B!F477</f>
        <v>0.004743444693271245</v>
      </c>
      <c r="G65" s="94" t="str">
        <f>Data9_C!C477</f>
        <v>B</v>
      </c>
      <c r="H65" s="94" t="str">
        <f>Data9_D!C477</f>
        <v>D</v>
      </c>
      <c r="I65" s="95">
        <v>0.2767618696543908</v>
      </c>
      <c r="J65" s="95">
        <v>0.25775395197628226</v>
      </c>
      <c r="K65" s="94" t="str">
        <f>Data9_E!C477</f>
        <v>A</v>
      </c>
      <c r="L65" s="94" t="str">
        <f>Data9_F!C477</f>
        <v>B</v>
      </c>
    </row>
    <row r="66" spans="1:12" ht="12.75">
      <c r="A66" s="91">
        <v>63</v>
      </c>
      <c r="B66" s="91" t="s">
        <v>61</v>
      </c>
      <c r="C66" s="93">
        <f>Data9_A!C476</f>
        <v>2.522680502613707</v>
      </c>
      <c r="D66" s="93">
        <f>Data9_A!G476</f>
        <v>430.48326897708756</v>
      </c>
      <c r="E66" s="93">
        <f>Data9_A!F476</f>
        <v>5.336307191660783</v>
      </c>
      <c r="F66" s="94">
        <f>Data9_B!F478</f>
        <v>0.0009910983388238606</v>
      </c>
      <c r="G66" s="94" t="str">
        <f>Data9_C!C478</f>
        <v>C</v>
      </c>
      <c r="H66" s="94" t="str">
        <f>Data9_D!C478</f>
        <v>A</v>
      </c>
      <c r="I66" s="95">
        <v>0.2747896629532776</v>
      </c>
      <c r="J66" s="95">
        <v>0.22683924397067629</v>
      </c>
      <c r="K66" s="94" t="str">
        <f>Data9_E!C478</f>
        <v>B</v>
      </c>
      <c r="L66" s="94" t="str">
        <f>Data9_F!C478</f>
        <v>E</v>
      </c>
    </row>
    <row r="67" spans="1:12" ht="12.75">
      <c r="A67" s="91">
        <v>64</v>
      </c>
      <c r="B67" s="91" t="s">
        <v>62</v>
      </c>
      <c r="C67" s="93">
        <f>Data9_A!C477</f>
        <v>2.3861327248819215</v>
      </c>
      <c r="D67" s="93">
        <f>Data9_A!G477</f>
        <v>333.6066316682733</v>
      </c>
      <c r="E67" s="93">
        <f>Data9_A!F477</f>
        <v>7.686049133444366</v>
      </c>
      <c r="F67" s="94">
        <f>Data9_B!F479</f>
        <v>0.0005541454341128765</v>
      </c>
      <c r="G67" s="94" t="str">
        <f>Data9_C!C479</f>
        <v>C</v>
      </c>
      <c r="H67" s="94" t="str">
        <f>Data9_D!C479</f>
        <v>A</v>
      </c>
      <c r="I67" s="95">
        <v>0.27080144567565173</v>
      </c>
      <c r="J67" s="95">
        <v>0.2190937947763816</v>
      </c>
      <c r="K67" s="94" t="str">
        <f>Data9_E!C479</f>
        <v>B</v>
      </c>
      <c r="L67" s="94" t="str">
        <f>Data9_F!C479</f>
        <v>E</v>
      </c>
    </row>
    <row r="68" spans="1:12" ht="12.75">
      <c r="A68" s="91">
        <v>65</v>
      </c>
      <c r="B68" s="91" t="s">
        <v>63</v>
      </c>
      <c r="C68" s="93">
        <f>Data9_A!C478</f>
        <v>14.86422063049138</v>
      </c>
      <c r="D68" s="93">
        <f>Data9_A!G478</f>
        <v>535.5160488054048</v>
      </c>
      <c r="E68" s="93">
        <f>Data9_A!F478</f>
        <v>5.501153249683006</v>
      </c>
      <c r="F68" s="94">
        <f>Data9_B!F480</f>
        <v>-0.0017078279696939244</v>
      </c>
      <c r="G68" s="94" t="str">
        <f>Data9_C!C480</f>
        <v>B</v>
      </c>
      <c r="H68" s="94" t="str">
        <f>Data9_D!C480</f>
        <v>B</v>
      </c>
      <c r="I68" s="95">
        <v>0.20943376119413953</v>
      </c>
      <c r="J68" s="95">
        <v>0.1862205057160391</v>
      </c>
      <c r="K68" s="94" t="str">
        <f>Data9_E!C480</f>
        <v>B</v>
      </c>
      <c r="L68" s="94" t="str">
        <f>Data9_F!C480</f>
        <v>D</v>
      </c>
    </row>
    <row r="69" spans="1:12" ht="12.75">
      <c r="A69" s="91">
        <v>66</v>
      </c>
      <c r="B69" s="91" t="s">
        <v>64</v>
      </c>
      <c r="C69" s="93">
        <f>Data9_A!C479</f>
        <v>11.488044501073562</v>
      </c>
      <c r="D69" s="93">
        <f>Data9_A!G479</f>
        <v>504.00012224771245</v>
      </c>
      <c r="E69" s="93">
        <f>Data9_A!F479</f>
        <v>3.5225382935797986</v>
      </c>
      <c r="F69" s="94">
        <f>Data9_B!F481</f>
        <v>-0.0010722370040903845</v>
      </c>
      <c r="G69" s="94" t="str">
        <f>Data9_C!C481</f>
        <v>G</v>
      </c>
      <c r="H69" s="94" t="str">
        <f>Data9_D!C481</f>
        <v>A</v>
      </c>
      <c r="I69" s="95">
        <v>0.20055291338749484</v>
      </c>
      <c r="J69" s="95">
        <v>0.18535662207346051</v>
      </c>
      <c r="K69" s="94" t="str">
        <f>Data9_E!C481</f>
        <v>B</v>
      </c>
      <c r="L69" s="94" t="str">
        <f>Data9_F!C481</f>
        <v>C</v>
      </c>
    </row>
    <row r="70" spans="1:12" ht="12.75">
      <c r="A70" s="91">
        <v>67</v>
      </c>
      <c r="B70" s="91" t="s">
        <v>65</v>
      </c>
      <c r="C70" s="93">
        <f>Data9_A!C480</f>
        <v>6.2192570114756505</v>
      </c>
      <c r="D70" s="93">
        <f>Data9_A!G480</f>
        <v>337.1229972024098</v>
      </c>
      <c r="E70" s="93">
        <f>Data9_A!F480</f>
        <v>9.04612040831693</v>
      </c>
      <c r="F70" s="94">
        <f>Data9_B!F482</f>
        <v>-0.001381438337744692</v>
      </c>
      <c r="G70" s="94" t="str">
        <f>Data9_C!C482</f>
        <v>G</v>
      </c>
      <c r="H70" s="94" t="str">
        <f>Data9_D!C482</f>
        <v>A</v>
      </c>
      <c r="I70" s="95">
        <v>0.23526421053340427</v>
      </c>
      <c r="J70" s="95">
        <v>0.20439194876733177</v>
      </c>
      <c r="K70" s="94" t="str">
        <f>Data9_E!C482</f>
        <v>B</v>
      </c>
      <c r="L70" s="94" t="str">
        <f>Data9_F!C482</f>
        <v>E</v>
      </c>
    </row>
    <row r="71" spans="1:12" ht="12.75">
      <c r="A71" s="91">
        <v>68</v>
      </c>
      <c r="B71" s="91" t="s">
        <v>66</v>
      </c>
      <c r="C71" s="93">
        <f>Data9_A!C481</f>
        <v>9.059710961790518</v>
      </c>
      <c r="D71" s="93">
        <f>Data9_A!G481</f>
        <v>636.792979280574</v>
      </c>
      <c r="E71" s="93">
        <f>Data9_A!F481</f>
        <v>20.688725617045666</v>
      </c>
      <c r="F71" s="94">
        <f>Data9_B!F483</f>
        <v>0.00916174426931056</v>
      </c>
      <c r="G71" s="94" t="str">
        <f>Data9_C!C483</f>
        <v>B</v>
      </c>
      <c r="H71" s="94" t="str">
        <f>Data9_D!C483</f>
        <v>B</v>
      </c>
      <c r="I71" s="95">
        <v>0.3097821378696154</v>
      </c>
      <c r="J71" s="95">
        <v>0.31064152721803884</v>
      </c>
      <c r="K71" s="94" t="str">
        <f>Data9_E!C483</f>
        <v>A</v>
      </c>
      <c r="L71" s="94" t="str">
        <f>Data9_F!C483</f>
        <v>B</v>
      </c>
    </row>
    <row r="72" spans="1:12" ht="12.75">
      <c r="A72" s="91">
        <v>69</v>
      </c>
      <c r="B72" s="91" t="s">
        <v>67</v>
      </c>
      <c r="C72" s="93">
        <f>Data9_A!C482</f>
        <v>7.475891341318469</v>
      </c>
      <c r="D72" s="93">
        <f>Data9_A!G482</f>
        <v>502.7332170945163</v>
      </c>
      <c r="E72" s="93">
        <f>Data9_A!F482</f>
        <v>8.409418681823658</v>
      </c>
      <c r="F72" s="94">
        <f>Data9_B!F484</f>
        <v>0.0030638185669124712</v>
      </c>
      <c r="G72" s="94" t="str">
        <f>Data9_C!C484</f>
        <v>B</v>
      </c>
      <c r="H72" s="94" t="str">
        <f>Data9_D!C484</f>
        <v>B</v>
      </c>
      <c r="I72" s="95">
        <v>0.2743275186776403</v>
      </c>
      <c r="J72" s="95">
        <v>0.24653449971530617</v>
      </c>
      <c r="K72" s="94" t="str">
        <f>Data9_E!C484</f>
        <v>B</v>
      </c>
      <c r="L72" s="94" t="str">
        <f>Data9_F!C484</f>
        <v>E</v>
      </c>
    </row>
    <row r="73" spans="1:12" ht="12.75">
      <c r="A73" s="91">
        <v>70</v>
      </c>
      <c r="B73" s="91" t="s">
        <v>68</v>
      </c>
      <c r="C73" s="93">
        <f>Data9_A!C483</f>
        <v>13.350252018503898</v>
      </c>
      <c r="D73" s="93">
        <f>Data9_A!G483</f>
        <v>463.90208168837984</v>
      </c>
      <c r="E73" s="93">
        <f>Data9_A!F483</f>
        <v>14.29441699026604</v>
      </c>
      <c r="F73" s="94">
        <f>Data9_B!F485</f>
        <v>0.007006249938290493</v>
      </c>
      <c r="G73" s="94" t="str">
        <f>Data9_C!C485</f>
        <v>B</v>
      </c>
      <c r="H73" s="94" t="str">
        <f>Data9_D!C485</f>
        <v>B</v>
      </c>
      <c r="I73" s="95">
        <v>0.22951715045789486</v>
      </c>
      <c r="J73" s="95">
        <v>0.2297007792452386</v>
      </c>
      <c r="K73" s="94" t="str">
        <f>Data9_E!C485</f>
        <v>A</v>
      </c>
      <c r="L73" s="94" t="str">
        <f>Data9_F!C485</f>
        <v>D</v>
      </c>
    </row>
    <row r="74" spans="1:12" ht="12.75">
      <c r="A74" s="91">
        <v>71</v>
      </c>
      <c r="B74" s="91" t="s">
        <v>69</v>
      </c>
      <c r="C74" s="93">
        <f>Data9_A!C484</f>
        <v>4.148112474164516</v>
      </c>
      <c r="D74" s="93">
        <f>Data9_A!G484</f>
        <v>409.10308449876203</v>
      </c>
      <c r="E74" s="93">
        <f>Data9_A!F484</f>
        <v>10.571117588641949</v>
      </c>
      <c r="F74" s="94">
        <f>Data9_B!F486</f>
        <v>0.00019926556406388296</v>
      </c>
      <c r="G74" s="94" t="str">
        <f>Data9_C!C486</f>
        <v>B</v>
      </c>
      <c r="H74" s="94" t="str">
        <f>Data9_D!C486</f>
        <v>B</v>
      </c>
      <c r="I74" s="95">
        <v>0.26083642184817213</v>
      </c>
      <c r="J74" s="95">
        <v>0.2148190632452819</v>
      </c>
      <c r="K74" s="94" t="str">
        <f>Data9_E!C486</f>
        <v>A</v>
      </c>
      <c r="L74" s="94" t="str">
        <f>Data9_F!C486</f>
        <v>B</v>
      </c>
    </row>
    <row r="75" spans="1:12" ht="12.75">
      <c r="A75" s="91">
        <v>72</v>
      </c>
      <c r="B75" s="91" t="s">
        <v>70</v>
      </c>
      <c r="C75" s="93">
        <f>Data9_A!C485</f>
        <v>0.5510151121534272</v>
      </c>
      <c r="D75" s="93">
        <f>Data9_A!G485</f>
        <v>275.25961152823515</v>
      </c>
      <c r="E75" s="93">
        <f>Data9_A!F485</f>
        <v>4.232629613283944</v>
      </c>
      <c r="F75" s="94">
        <f>Data9_B!F487</f>
        <v>0.000915480842488145</v>
      </c>
      <c r="G75" s="94" t="str">
        <f>Data9_C!C487</f>
        <v>C</v>
      </c>
      <c r="H75" s="94" t="str">
        <f>Data9_D!C487</f>
        <v>A</v>
      </c>
      <c r="I75" s="95">
        <v>0.28635122088482007</v>
      </c>
      <c r="J75" s="95">
        <v>0.20002813881166887</v>
      </c>
      <c r="K75" s="94" t="str">
        <f>Data9_E!C487</f>
        <v>D</v>
      </c>
      <c r="L75" s="94" t="str">
        <f>Data9_F!C487</f>
        <v>C</v>
      </c>
    </row>
    <row r="76" spans="1:12" ht="12.75">
      <c r="A76" s="91">
        <v>73</v>
      </c>
      <c r="B76" s="91" t="s">
        <v>71</v>
      </c>
      <c r="C76" s="93">
        <f>Data9_A!C486</f>
        <v>1.7468863010433118</v>
      </c>
      <c r="D76" s="93">
        <f>Data9_A!G486</f>
        <v>352.4448636698936</v>
      </c>
      <c r="E76" s="93">
        <f>Data9_A!F486</f>
        <v>2.3834304606637717</v>
      </c>
      <c r="F76" s="94">
        <f>Data9_B!F488</f>
        <v>-0.0009873334911057047</v>
      </c>
      <c r="G76" s="94" t="str">
        <f>Data9_C!C488</f>
        <v>G</v>
      </c>
      <c r="H76" s="94" t="str">
        <f>Data9_D!C488</f>
        <v>A</v>
      </c>
      <c r="I76" s="95">
        <v>0.23554071082853625</v>
      </c>
      <c r="J76" s="95">
        <v>0.19270341094595755</v>
      </c>
      <c r="K76" s="94" t="str">
        <f>Data9_E!C488</f>
        <v>D</v>
      </c>
      <c r="L76" s="94" t="str">
        <f>Data9_F!C488</f>
        <v>E</v>
      </c>
    </row>
    <row r="77" spans="1:12" ht="12.75">
      <c r="A77" s="91">
        <v>74</v>
      </c>
      <c r="B77" s="91" t="s">
        <v>72</v>
      </c>
      <c r="C77" s="93">
        <f>Data9_A!C487</f>
        <v>12.810680823917092</v>
      </c>
      <c r="D77" s="93">
        <f>Data9_A!G487</f>
        <v>350.6055784708242</v>
      </c>
      <c r="E77" s="93">
        <f>Data9_A!F487</f>
        <v>6.044331177310097</v>
      </c>
      <c r="F77" s="94">
        <f>Data9_B!F489</f>
        <v>-0.009508202214163763</v>
      </c>
      <c r="G77" s="94" t="str">
        <f>Data9_C!C489</f>
        <v>H</v>
      </c>
      <c r="H77" s="94" t="str">
        <f>Data9_D!C489</f>
        <v>A</v>
      </c>
      <c r="I77" s="95">
        <v>0.22590846753947497</v>
      </c>
      <c r="J77" s="95">
        <v>0.14307661178516026</v>
      </c>
      <c r="K77" s="94" t="str">
        <f>Data9_E!C489</f>
        <v>D</v>
      </c>
      <c r="L77" s="94" t="str">
        <f>Data9_F!C489</f>
        <v>C</v>
      </c>
    </row>
    <row r="78" spans="1:12" ht="12.75">
      <c r="A78" s="91">
        <v>75</v>
      </c>
      <c r="B78" s="91" t="s">
        <v>73</v>
      </c>
      <c r="C78" s="93">
        <f>Data9_A!C488</f>
        <v>5.751336598446201</v>
      </c>
      <c r="D78" s="93">
        <f>Data9_A!G488</f>
        <v>384.35025461838984</v>
      </c>
      <c r="E78" s="93">
        <f>Data9_A!F488</f>
        <v>6.543637973212896</v>
      </c>
      <c r="F78" s="94">
        <f>Data9_B!F490</f>
        <v>-0.010274338479542539</v>
      </c>
      <c r="G78" s="94" t="str">
        <f>Data9_C!C490</f>
        <v>H</v>
      </c>
      <c r="H78" s="94" t="str">
        <f>Data9_D!C490</f>
        <v>C</v>
      </c>
      <c r="I78" s="95">
        <v>0.18734660593886115</v>
      </c>
      <c r="J78" s="95">
        <v>0.14542453111637066</v>
      </c>
      <c r="K78" s="94" t="str">
        <f>Data9_E!C490</f>
        <v>D</v>
      </c>
      <c r="L78" s="94" t="str">
        <f>Data9_F!C490</f>
        <v>D</v>
      </c>
    </row>
    <row r="79" spans="1:12" ht="12.75">
      <c r="A79" s="91">
        <v>76</v>
      </c>
      <c r="B79" s="91" t="s">
        <v>74</v>
      </c>
      <c r="C79" s="93">
        <f>Data9_A!C489</f>
        <v>4.910544596509477</v>
      </c>
      <c r="D79" s="93">
        <f>Data9_A!G489</f>
        <v>301.67040867082346</v>
      </c>
      <c r="E79" s="93">
        <f>Data9_A!F489</f>
        <v>4.92420896877992</v>
      </c>
      <c r="F79" s="94">
        <f>Data9_B!F491</f>
        <v>-0.006934422117784431</v>
      </c>
      <c r="G79" s="94" t="str">
        <f>Data9_C!C491</f>
        <v>H</v>
      </c>
      <c r="H79" s="94" t="str">
        <f>Data9_D!C491</f>
        <v>A</v>
      </c>
      <c r="I79" s="95">
        <v>0.20348474813977951</v>
      </c>
      <c r="J79" s="95">
        <v>0.13920000779149946</v>
      </c>
      <c r="K79" s="94" t="str">
        <f>Data9_E!C491</f>
        <v>D</v>
      </c>
      <c r="L79" s="94" t="str">
        <f>Data9_F!C491</f>
        <v>D</v>
      </c>
    </row>
    <row r="80" spans="1:12" ht="12.75">
      <c r="A80" s="91">
        <v>77</v>
      </c>
      <c r="B80" s="91" t="s">
        <v>75</v>
      </c>
      <c r="C80" s="93">
        <f>Data9_A!C490</f>
        <v>3.9754847590306293</v>
      </c>
      <c r="D80" s="93">
        <f>Data9_A!G490</f>
        <v>245.69048137112645</v>
      </c>
      <c r="E80" s="93">
        <f>Data9_A!F490</f>
        <v>0.17497933639881952</v>
      </c>
      <c r="F80" s="94">
        <f>Data9_B!F492</f>
        <v>-0.03891937630878048</v>
      </c>
      <c r="G80" s="94" t="str">
        <f>Data9_C!C492</f>
        <v>H</v>
      </c>
      <c r="H80" s="94" t="str">
        <f>Data9_D!C492</f>
        <v>C</v>
      </c>
      <c r="I80" s="95">
        <v>0.09619710852311059</v>
      </c>
      <c r="J80" s="95">
        <v>0.12059377679346556</v>
      </c>
      <c r="K80" s="94" t="str">
        <f>Data9_E!C492</f>
        <v>D</v>
      </c>
      <c r="L80" s="94" t="str">
        <f>Data9_F!C492</f>
        <v>D</v>
      </c>
    </row>
    <row r="81" spans="1:12" ht="12.75">
      <c r="A81" s="91">
        <v>78</v>
      </c>
      <c r="B81" s="91" t="s">
        <v>76</v>
      </c>
      <c r="C81" s="93">
        <f>Data9_A!C491</f>
        <v>32.92888483674283</v>
      </c>
      <c r="D81" s="93">
        <f>Data9_A!G491</f>
        <v>240.96357474166598</v>
      </c>
      <c r="E81" s="93">
        <f>Data9_A!F491</f>
        <v>1.2657276197305123</v>
      </c>
      <c r="F81" s="94">
        <f>Data9_B!F493</f>
        <v>-0.14530628914165666</v>
      </c>
      <c r="G81" s="94" t="str">
        <f>Data9_C!C493</f>
        <v>H</v>
      </c>
      <c r="H81" s="94" t="str">
        <f>Data9_D!C493</f>
        <v>C</v>
      </c>
      <c r="I81" s="95">
        <v>0.0438923990044036</v>
      </c>
      <c r="J81" s="95">
        <v>0.03810439034448224</v>
      </c>
      <c r="K81" s="94" t="str">
        <f>Data9_E!C493</f>
        <v>D</v>
      </c>
      <c r="L81" s="94" t="str">
        <f>Data9_F!C493</f>
        <v>D</v>
      </c>
    </row>
    <row r="82" spans="1:12" ht="12.75">
      <c r="A82" s="91">
        <v>79</v>
      </c>
      <c r="B82" s="91" t="s">
        <v>77</v>
      </c>
      <c r="C82" s="93">
        <f>Data9_A!C492</f>
        <v>0.15867793371525907</v>
      </c>
      <c r="D82" s="93">
        <f>Data9_A!G492</f>
        <v>126.69605926895255</v>
      </c>
      <c r="E82" s="93">
        <f>Data9_A!F492</f>
        <v>1.2309964254882277</v>
      </c>
      <c r="F82" s="94">
        <f>Data9_B!F494</f>
        <v>0.005403444750986489</v>
      </c>
      <c r="G82" s="94" t="str">
        <f>Data9_C!C494</f>
        <v>C</v>
      </c>
      <c r="H82" s="94" t="str">
        <f>Data9_D!C494</f>
        <v>C</v>
      </c>
      <c r="I82" s="95">
        <v>0.1984634751570975</v>
      </c>
      <c r="J82" s="95">
        <v>0.13076002548786994</v>
      </c>
      <c r="K82" s="94" t="str">
        <f>Data9_E!C494</f>
        <v>A</v>
      </c>
      <c r="L82" s="94" t="str">
        <f>Data9_F!C494</f>
        <v>B</v>
      </c>
    </row>
    <row r="83" spans="1:12" ht="12.75">
      <c r="A83" s="91">
        <v>80</v>
      </c>
      <c r="B83" s="91" t="s">
        <v>78</v>
      </c>
      <c r="C83" s="93">
        <f>Data9_A!C493</f>
        <v>12.213260369991488</v>
      </c>
      <c r="D83" s="93">
        <f>Data9_A!G493</f>
        <v>236.7890556404649</v>
      </c>
      <c r="E83" s="93">
        <f>Data9_A!F493</f>
        <v>1.1774884929374076</v>
      </c>
      <c r="F83" s="94">
        <f>Data9_B!F495</f>
        <v>-0.0013947832201767207</v>
      </c>
      <c r="G83" s="94" t="str">
        <f>Data9_C!C495</f>
        <v>B</v>
      </c>
      <c r="H83" s="94" t="str">
        <f>Data9_D!C495</f>
        <v>B</v>
      </c>
      <c r="I83" s="95">
        <v>0.12110373188848962</v>
      </c>
      <c r="J83" s="95">
        <v>0.09231374441737383</v>
      </c>
      <c r="K83" s="94" t="str">
        <f>Data9_E!C495</f>
        <v>A</v>
      </c>
      <c r="L83" s="94" t="str">
        <f>Data9_F!C495</f>
        <v>D</v>
      </c>
    </row>
    <row r="84" spans="1:12" ht="12.75">
      <c r="A84" s="91">
        <v>81</v>
      </c>
      <c r="B84" s="91" t="s">
        <v>79</v>
      </c>
      <c r="C84" s="93">
        <f>Data9_A!C494</f>
        <v>1.835793629540736</v>
      </c>
      <c r="D84" s="93">
        <f>Data9_A!G494</f>
        <v>199.87997192298224</v>
      </c>
      <c r="E84" s="93">
        <f>Data9_A!F494</f>
        <v>1.0713882057945685</v>
      </c>
      <c r="F84" s="94">
        <f>Data9_B!F496</f>
        <v>-0.0071217634042223255</v>
      </c>
      <c r="G84" s="94" t="str">
        <f>Data9_C!C496</f>
        <v>G</v>
      </c>
      <c r="H84" s="94" t="str">
        <f>Data9_D!C496</f>
        <v>C</v>
      </c>
      <c r="I84" s="95">
        <v>0.15531449428140692</v>
      </c>
      <c r="J84" s="95">
        <v>0.13810770678183198</v>
      </c>
      <c r="K84" s="94" t="str">
        <f>Data9_E!C496</f>
        <v>A</v>
      </c>
      <c r="L84" s="94" t="str">
        <f>Data9_F!C496</f>
        <v>B</v>
      </c>
    </row>
    <row r="85" spans="1:12" ht="12.75">
      <c r="A85" s="91">
        <v>82</v>
      </c>
      <c r="B85" s="91" t="s">
        <v>80</v>
      </c>
      <c r="C85" s="93">
        <f>Data9_A!C495</f>
        <v>8.807398352499298</v>
      </c>
      <c r="D85" s="93">
        <f>Data9_A!G495</f>
        <v>156.92468649355183</v>
      </c>
      <c r="E85" s="93">
        <f>Data9_A!F495</f>
        <v>1.4282752732794057</v>
      </c>
      <c r="F85" s="94">
        <f>Data9_B!F497</f>
        <v>-0.03264801409403817</v>
      </c>
      <c r="G85" s="94" t="str">
        <f>Data9_C!C497</f>
        <v>F</v>
      </c>
      <c r="H85" s="94" t="str">
        <f>Data9_D!C497</f>
        <v>C</v>
      </c>
      <c r="I85" s="95">
        <v>0.15528743178095636</v>
      </c>
      <c r="J85" s="95">
        <v>0.13717415667004862</v>
      </c>
      <c r="K85" s="94" t="str">
        <f>Data9_E!C497</f>
        <v>A</v>
      </c>
      <c r="L85" s="94" t="str">
        <f>Data9_F!C497</f>
        <v>D</v>
      </c>
    </row>
    <row r="86" spans="1:12" ht="12.75">
      <c r="A86" s="91">
        <v>83</v>
      </c>
      <c r="B86" s="91" t="s">
        <v>81</v>
      </c>
      <c r="C86" s="93">
        <f>Data9_A!C496</f>
        <v>0.8248229299831945</v>
      </c>
      <c r="D86" s="93">
        <f>Data9_A!G496</f>
        <v>222.48324085750116</v>
      </c>
      <c r="E86" s="93">
        <f>Data9_A!F496</f>
        <v>1.053672782470213</v>
      </c>
      <c r="F86" s="94">
        <f>Data9_B!F498</f>
        <v>-0.006593747837665864</v>
      </c>
      <c r="G86" s="94" t="str">
        <f>Data9_C!C498</f>
        <v>G</v>
      </c>
      <c r="H86" s="94" t="str">
        <f>Data9_D!C498</f>
        <v>C</v>
      </c>
      <c r="I86" s="95">
        <v>0.1551814772846746</v>
      </c>
      <c r="J86" s="95">
        <v>0.12276049515398603</v>
      </c>
      <c r="K86" s="94" t="str">
        <f>Data9_E!C498</f>
        <v>A</v>
      </c>
      <c r="L86" s="94" t="str">
        <f>Data9_F!C498</f>
        <v>D</v>
      </c>
    </row>
    <row r="87" spans="1:12" ht="12.75">
      <c r="A87" s="91">
        <v>84</v>
      </c>
      <c r="B87" s="91" t="s">
        <v>82</v>
      </c>
      <c r="C87" s="93">
        <f>Data9_A!C497</f>
        <v>5.958250261607068</v>
      </c>
      <c r="D87" s="93">
        <f>Data9_A!G497</f>
        <v>246.90666606440385</v>
      </c>
      <c r="E87" s="93">
        <f>Data9_A!F497</f>
        <v>-1.5674084981454544</v>
      </c>
      <c r="F87" s="94">
        <f>Data9_B!F499</f>
        <v>-0.06294320093722289</v>
      </c>
      <c r="G87" s="94" t="str">
        <f>Data9_C!C499</f>
        <v>H</v>
      </c>
      <c r="H87" s="94" t="str">
        <f>Data9_D!C499</f>
        <v>C</v>
      </c>
      <c r="I87" s="95">
        <v>0.13330985333698578</v>
      </c>
      <c r="J87" s="95">
        <v>0.12180465512668327</v>
      </c>
      <c r="K87" s="94" t="str">
        <f>Data9_E!C499</f>
        <v>D</v>
      </c>
      <c r="L87" s="94" t="str">
        <f>Data9_F!C499</f>
        <v>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7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46.421875" style="0" customWidth="1"/>
    <col min="3" max="3" width="8.7109375" style="0" customWidth="1"/>
    <col min="4" max="4" width="10.28125" style="0" customWidth="1"/>
    <col min="5" max="5" width="13.7109375" style="0" customWidth="1"/>
    <col min="7" max="7" width="11.57421875" style="0" customWidth="1"/>
  </cols>
  <sheetData>
    <row r="1" spans="1:13" ht="12.75">
      <c r="A1" s="89" t="s">
        <v>628</v>
      </c>
      <c r="D1">
        <v>2001</v>
      </c>
      <c r="E1" t="s">
        <v>495</v>
      </c>
      <c r="F1" t="s">
        <v>496</v>
      </c>
      <c r="G1" t="s">
        <v>497</v>
      </c>
      <c r="H1" t="s">
        <v>499</v>
      </c>
      <c r="I1" t="s">
        <v>626</v>
      </c>
      <c r="J1" t="s">
        <v>626</v>
      </c>
      <c r="K1" t="s">
        <v>500</v>
      </c>
      <c r="L1" t="s">
        <v>627</v>
      </c>
      <c r="M1" t="s">
        <v>627</v>
      </c>
    </row>
    <row r="2" spans="1:13" ht="12.75">
      <c r="A2" s="89" t="s">
        <v>630</v>
      </c>
      <c r="C2" t="s">
        <v>85</v>
      </c>
      <c r="D2" s="8" t="s">
        <v>625</v>
      </c>
      <c r="E2">
        <f>SUM(E3:E410)</f>
        <v>57103927</v>
      </c>
      <c r="F2">
        <f>SUM(F3:F410)</f>
        <v>22893726</v>
      </c>
      <c r="G2" s="5">
        <f>E2/F2</f>
        <v>2.4943046404940814</v>
      </c>
      <c r="H2" t="s">
        <v>501</v>
      </c>
      <c r="I2">
        <v>2001</v>
      </c>
      <c r="J2">
        <v>1991</v>
      </c>
      <c r="K2" t="s">
        <v>501</v>
      </c>
      <c r="L2">
        <v>2001</v>
      </c>
      <c r="M2">
        <v>1991</v>
      </c>
    </row>
    <row r="3" spans="1:13" ht="12.75">
      <c r="A3" s="6">
        <v>1</v>
      </c>
      <c r="B3" s="6" t="s">
        <v>86</v>
      </c>
      <c r="C3">
        <v>1</v>
      </c>
      <c r="D3">
        <f>G3*E3</f>
        <v>178014.56896551725</v>
      </c>
      <c r="E3">
        <v>7185</v>
      </c>
      <c r="F3">
        <v>290</v>
      </c>
      <c r="G3" s="5">
        <f>E3/F3</f>
        <v>24.775862068965516</v>
      </c>
      <c r="H3">
        <f>K3*E3</f>
        <v>316721.8132823264</v>
      </c>
      <c r="I3">
        <f>L3*E3</f>
        <v>7989382.5937835565</v>
      </c>
      <c r="J3">
        <f>M3*E3</f>
        <v>7672660.78050123</v>
      </c>
      <c r="K3">
        <v>44.08097610053255</v>
      </c>
      <c r="L3">
        <v>1111.9530401925617</v>
      </c>
      <c r="M3">
        <v>1067.8720640920292</v>
      </c>
    </row>
    <row r="4" spans="1:13" ht="12.75">
      <c r="A4" s="6">
        <v>2</v>
      </c>
      <c r="B4" s="6" t="s">
        <v>87</v>
      </c>
      <c r="C4">
        <v>2</v>
      </c>
      <c r="D4">
        <f aca="true" t="shared" si="0" ref="D4:D67">G4*E4</f>
        <v>7447391.281795512</v>
      </c>
      <c r="E4">
        <v>163944</v>
      </c>
      <c r="F4">
        <v>3609</v>
      </c>
      <c r="G4" s="5">
        <f aca="true" t="shared" si="1" ref="G4:G67">E4/F4</f>
        <v>45.42643391521197</v>
      </c>
      <c r="H4">
        <f aca="true" t="shared" si="2" ref="H4:H67">K4*E4</f>
        <v>4326915.281442849</v>
      </c>
      <c r="I4">
        <f aca="true" t="shared" si="3" ref="I4:I67">L4*E4</f>
        <v>133580880.87535936</v>
      </c>
      <c r="J4">
        <f aca="true" t="shared" si="4" ref="J4:J67">M4*E4</f>
        <v>129253965.5939165</v>
      </c>
      <c r="K4">
        <v>26.392641886515207</v>
      </c>
      <c r="L4">
        <v>814.795789265599</v>
      </c>
      <c r="M4">
        <v>788.4031473790837</v>
      </c>
    </row>
    <row r="5" spans="1:13" ht="12.75">
      <c r="A5" s="6">
        <v>3</v>
      </c>
      <c r="B5" s="6" t="s">
        <v>88</v>
      </c>
      <c r="C5">
        <v>3</v>
      </c>
      <c r="D5">
        <f t="shared" si="0"/>
        <v>11407713.868572747</v>
      </c>
      <c r="E5">
        <v>314564</v>
      </c>
      <c r="F5">
        <v>8674</v>
      </c>
      <c r="G5" s="5">
        <f t="shared" si="1"/>
        <v>36.26516024902006</v>
      </c>
      <c r="H5">
        <f t="shared" si="2"/>
        <v>9738671.598322714</v>
      </c>
      <c r="I5">
        <f t="shared" si="3"/>
        <v>272420359.7370911</v>
      </c>
      <c r="J5">
        <f t="shared" si="4"/>
        <v>262681688.13876843</v>
      </c>
      <c r="K5">
        <v>30.95926933254509</v>
      </c>
      <c r="L5">
        <v>866.0252277345505</v>
      </c>
      <c r="M5">
        <v>835.0659584020054</v>
      </c>
    </row>
    <row r="6" spans="1:13" ht="12.75">
      <c r="A6" s="6">
        <v>4</v>
      </c>
      <c r="B6" s="6" t="s">
        <v>89</v>
      </c>
      <c r="C6">
        <v>7</v>
      </c>
      <c r="D6">
        <f t="shared" si="0"/>
        <v>7869541.9829920735</v>
      </c>
      <c r="E6">
        <v>218307</v>
      </c>
      <c r="F6">
        <v>6056</v>
      </c>
      <c r="G6" s="5">
        <f t="shared" si="1"/>
        <v>36.048051519154555</v>
      </c>
      <c r="H6">
        <f t="shared" si="2"/>
        <v>5680376.674059369</v>
      </c>
      <c r="I6">
        <f t="shared" si="3"/>
        <v>164615019.82392916</v>
      </c>
      <c r="J6">
        <f t="shared" si="4"/>
        <v>158934643.1498698</v>
      </c>
      <c r="K6">
        <v>26.02013070611281</v>
      </c>
      <c r="L6">
        <v>754.052869692356</v>
      </c>
      <c r="M6">
        <v>728.0327389862432</v>
      </c>
    </row>
    <row r="7" spans="1:13" ht="12.75">
      <c r="A7" s="6">
        <v>5</v>
      </c>
      <c r="B7" s="6" t="s">
        <v>90</v>
      </c>
      <c r="C7">
        <v>5</v>
      </c>
      <c r="D7">
        <f t="shared" si="0"/>
        <v>16053024.814061053</v>
      </c>
      <c r="E7">
        <v>263464</v>
      </c>
      <c r="F7">
        <v>4324</v>
      </c>
      <c r="G7" s="5">
        <f t="shared" si="1"/>
        <v>60.930619796484734</v>
      </c>
      <c r="H7">
        <f t="shared" si="2"/>
        <v>8738821.215697685</v>
      </c>
      <c r="I7">
        <f t="shared" si="3"/>
        <v>243350267.83816424</v>
      </c>
      <c r="J7">
        <f t="shared" si="4"/>
        <v>234611446.62246656</v>
      </c>
      <c r="K7">
        <v>33.16893851037594</v>
      </c>
      <c r="L7">
        <v>923.65662040417</v>
      </c>
      <c r="M7">
        <v>890.487681893794</v>
      </c>
    </row>
    <row r="8" spans="1:13" ht="12.75">
      <c r="A8" s="6">
        <v>6</v>
      </c>
      <c r="B8" s="6" t="s">
        <v>91</v>
      </c>
      <c r="C8">
        <v>7</v>
      </c>
      <c r="D8">
        <f t="shared" si="0"/>
        <v>5816794.074192475</v>
      </c>
      <c r="E8">
        <v>295532</v>
      </c>
      <c r="F8">
        <v>15015</v>
      </c>
      <c r="G8" s="5">
        <f t="shared" si="1"/>
        <v>19.682450882450883</v>
      </c>
      <c r="H8">
        <f t="shared" si="2"/>
        <v>7362198.188889984</v>
      </c>
      <c r="I8">
        <f t="shared" si="3"/>
        <v>216331130.17770416</v>
      </c>
      <c r="J8">
        <f t="shared" si="4"/>
        <v>208968931.98881418</v>
      </c>
      <c r="K8">
        <v>24.91167856235529</v>
      </c>
      <c r="L8">
        <v>732.0057732418288</v>
      </c>
      <c r="M8">
        <v>707.0940946794735</v>
      </c>
    </row>
    <row r="9" spans="1:13" ht="12.75">
      <c r="A9" s="6">
        <v>7</v>
      </c>
      <c r="B9" s="6" t="s">
        <v>92</v>
      </c>
      <c r="C9">
        <v>1</v>
      </c>
      <c r="D9">
        <f t="shared" si="0"/>
        <v>17987119.449541286</v>
      </c>
      <c r="E9">
        <v>198020</v>
      </c>
      <c r="F9">
        <v>2180</v>
      </c>
      <c r="G9" s="5">
        <f t="shared" si="1"/>
        <v>90.8348623853211</v>
      </c>
      <c r="H9">
        <f t="shared" si="2"/>
        <v>7229742.683343225</v>
      </c>
      <c r="I9">
        <f t="shared" si="3"/>
        <v>208851578.3032863</v>
      </c>
      <c r="J9">
        <f t="shared" si="4"/>
        <v>201621835.61994308</v>
      </c>
      <c r="K9">
        <v>36.510164040719246</v>
      </c>
      <c r="L9">
        <v>1054.6994157321801</v>
      </c>
      <c r="M9">
        <v>1018.1892516914609</v>
      </c>
    </row>
    <row r="10" spans="1:13" ht="12.75">
      <c r="A10" s="6">
        <v>8</v>
      </c>
      <c r="B10" s="6" t="s">
        <v>93</v>
      </c>
      <c r="C10">
        <v>6</v>
      </c>
      <c r="D10">
        <f t="shared" si="0"/>
        <v>12631503.07085067</v>
      </c>
      <c r="E10">
        <v>330587</v>
      </c>
      <c r="F10">
        <v>8652</v>
      </c>
      <c r="G10" s="5">
        <f t="shared" si="1"/>
        <v>38.20931576514101</v>
      </c>
      <c r="H10">
        <f t="shared" si="2"/>
        <v>8544936.39185025</v>
      </c>
      <c r="I10">
        <f t="shared" si="3"/>
        <v>253653119.19571045</v>
      </c>
      <c r="J10">
        <f t="shared" si="4"/>
        <v>245108182.8038602</v>
      </c>
      <c r="K10">
        <v>25.847768943879373</v>
      </c>
      <c r="L10">
        <v>767.2809856277181</v>
      </c>
      <c r="M10">
        <v>741.4332166838387</v>
      </c>
    </row>
    <row r="11" spans="1:13" ht="12.75">
      <c r="A11" s="6">
        <v>9</v>
      </c>
      <c r="B11" s="6" t="s">
        <v>94</v>
      </c>
      <c r="C11">
        <v>10</v>
      </c>
      <c r="D11">
        <f t="shared" si="0"/>
        <v>16310048.38897893</v>
      </c>
      <c r="E11">
        <v>300948</v>
      </c>
      <c r="F11">
        <v>5553</v>
      </c>
      <c r="G11" s="5">
        <f t="shared" si="1"/>
        <v>54.1955699621826</v>
      </c>
      <c r="H11">
        <f t="shared" si="2"/>
        <v>8944956.188588507</v>
      </c>
      <c r="I11">
        <f t="shared" si="3"/>
        <v>261477640.8907511</v>
      </c>
      <c r="J11">
        <f t="shared" si="4"/>
        <v>252532684.7021626</v>
      </c>
      <c r="K11">
        <v>29.722597221408705</v>
      </c>
      <c r="L11">
        <v>868.8465811062081</v>
      </c>
      <c r="M11">
        <v>839.1239838847994</v>
      </c>
    </row>
    <row r="12" spans="1:13" ht="12.75">
      <c r="A12" s="6">
        <v>10</v>
      </c>
      <c r="B12" s="6" t="s">
        <v>95</v>
      </c>
      <c r="C12">
        <v>3</v>
      </c>
      <c r="D12">
        <f t="shared" si="0"/>
        <v>9257116.091167739</v>
      </c>
      <c r="E12">
        <v>273559</v>
      </c>
      <c r="F12">
        <v>8084</v>
      </c>
      <c r="G12" s="5">
        <f t="shared" si="1"/>
        <v>33.83955962394854</v>
      </c>
      <c r="H12">
        <f t="shared" si="2"/>
        <v>7660202.386476032</v>
      </c>
      <c r="I12">
        <f t="shared" si="3"/>
        <v>219319699.71475172</v>
      </c>
      <c r="J12">
        <f t="shared" si="4"/>
        <v>211659497.3282757</v>
      </c>
      <c r="K12">
        <v>28.00201194797478</v>
      </c>
      <c r="L12">
        <v>801.7272314738383</v>
      </c>
      <c r="M12">
        <v>773.7252195258635</v>
      </c>
    </row>
    <row r="13" spans="1:13" ht="12.75">
      <c r="A13" s="6">
        <v>11</v>
      </c>
      <c r="B13" s="6" t="s">
        <v>96</v>
      </c>
      <c r="C13">
        <v>7</v>
      </c>
      <c r="D13">
        <f t="shared" si="0"/>
        <v>9708267.457022175</v>
      </c>
      <c r="E13">
        <v>214403</v>
      </c>
      <c r="F13">
        <v>4735</v>
      </c>
      <c r="G13" s="5">
        <f t="shared" si="1"/>
        <v>45.280464625132</v>
      </c>
      <c r="H13">
        <f t="shared" si="2"/>
        <v>7065031.528938919</v>
      </c>
      <c r="I13">
        <f t="shared" si="3"/>
        <v>190020896.12581775</v>
      </c>
      <c r="J13">
        <f t="shared" si="4"/>
        <v>182955864.59687883</v>
      </c>
      <c r="K13">
        <v>32.95211134610486</v>
      </c>
      <c r="L13">
        <v>886.2790918308874</v>
      </c>
      <c r="M13">
        <v>853.3269804847826</v>
      </c>
    </row>
    <row r="14" spans="1:13" ht="12.75">
      <c r="A14" s="6">
        <v>12</v>
      </c>
      <c r="B14" s="6" t="s">
        <v>97</v>
      </c>
      <c r="C14">
        <v>4</v>
      </c>
      <c r="D14">
        <f t="shared" si="0"/>
        <v>21583197.783840504</v>
      </c>
      <c r="E14">
        <v>202824</v>
      </c>
      <c r="F14">
        <v>1906</v>
      </c>
      <c r="G14" s="5">
        <f t="shared" si="1"/>
        <v>106.41343126967472</v>
      </c>
      <c r="H14">
        <f t="shared" si="2"/>
        <v>8433594.109803963</v>
      </c>
      <c r="I14">
        <f t="shared" si="3"/>
        <v>210546506.01957852</v>
      </c>
      <c r="J14">
        <f t="shared" si="4"/>
        <v>202112911.90977454</v>
      </c>
      <c r="K14">
        <v>41.580848961680886</v>
      </c>
      <c r="L14">
        <v>1038.0749123357123</v>
      </c>
      <c r="M14">
        <v>996.4940633740314</v>
      </c>
    </row>
    <row r="15" spans="1:13" ht="12.75">
      <c r="A15" s="6">
        <v>13</v>
      </c>
      <c r="B15" s="6" t="s">
        <v>98</v>
      </c>
      <c r="C15">
        <v>1</v>
      </c>
      <c r="D15">
        <f t="shared" si="0"/>
        <v>16649340.587804876</v>
      </c>
      <c r="E15">
        <v>165242</v>
      </c>
      <c r="F15">
        <v>1640</v>
      </c>
      <c r="G15" s="5">
        <f t="shared" si="1"/>
        <v>100.75731707317073</v>
      </c>
      <c r="H15">
        <f t="shared" si="2"/>
        <v>6542930.717562586</v>
      </c>
      <c r="I15">
        <f t="shared" si="3"/>
        <v>175935421.5529056</v>
      </c>
      <c r="J15">
        <f t="shared" si="4"/>
        <v>169392490.835343</v>
      </c>
      <c r="K15">
        <v>39.59605135233528</v>
      </c>
      <c r="L15">
        <v>1064.7137020424927</v>
      </c>
      <c r="M15">
        <v>1025.1176506901575</v>
      </c>
    </row>
    <row r="16" spans="1:13" ht="12.75">
      <c r="A16" s="6">
        <v>14</v>
      </c>
      <c r="B16" s="6" t="s">
        <v>99</v>
      </c>
      <c r="C16">
        <v>3</v>
      </c>
      <c r="D16">
        <f t="shared" si="0"/>
        <v>15841595.488002703</v>
      </c>
      <c r="E16">
        <v>216507</v>
      </c>
      <c r="F16">
        <v>2959</v>
      </c>
      <c r="G16" s="5">
        <f t="shared" si="1"/>
        <v>73.16897600540723</v>
      </c>
      <c r="H16">
        <f t="shared" si="2"/>
        <v>7867599.188409207</v>
      </c>
      <c r="I16">
        <f t="shared" si="3"/>
        <v>208430953.49320984</v>
      </c>
      <c r="J16">
        <f t="shared" si="4"/>
        <v>200563354.30480066</v>
      </c>
      <c r="K16">
        <v>36.33877513618131</v>
      </c>
      <c r="L16">
        <v>962.6984508270396</v>
      </c>
      <c r="M16">
        <v>926.3596756908582</v>
      </c>
    </row>
    <row r="17" spans="1:13" ht="12.75">
      <c r="A17" s="6">
        <v>15</v>
      </c>
      <c r="B17" s="6" t="s">
        <v>100</v>
      </c>
      <c r="C17">
        <v>5</v>
      </c>
      <c r="D17">
        <f t="shared" si="0"/>
        <v>8474743.530017832</v>
      </c>
      <c r="E17">
        <v>206814</v>
      </c>
      <c r="F17">
        <v>5047</v>
      </c>
      <c r="G17" s="5">
        <f t="shared" si="1"/>
        <v>40.97761046166039</v>
      </c>
      <c r="H17">
        <f t="shared" si="2"/>
        <v>6244885.8076031525</v>
      </c>
      <c r="I17">
        <f t="shared" si="3"/>
        <v>171772955.45833424</v>
      </c>
      <c r="J17">
        <f t="shared" si="4"/>
        <v>165528069.6507311</v>
      </c>
      <c r="K17">
        <v>30.195662806208247</v>
      </c>
      <c r="L17">
        <v>830.5673477537025</v>
      </c>
      <c r="M17">
        <v>800.3716849474943</v>
      </c>
    </row>
    <row r="18" spans="1:13" ht="12.75">
      <c r="A18" s="6">
        <v>16</v>
      </c>
      <c r="B18" s="6" t="s">
        <v>101</v>
      </c>
      <c r="C18">
        <v>2</v>
      </c>
      <c r="D18">
        <f t="shared" si="0"/>
        <v>4479127.594548856</v>
      </c>
      <c r="E18">
        <v>224248</v>
      </c>
      <c r="F18">
        <v>11227</v>
      </c>
      <c r="G18" s="5">
        <f t="shared" si="1"/>
        <v>19.973991271043023</v>
      </c>
      <c r="H18">
        <f t="shared" si="2"/>
        <v>5535711.45126353</v>
      </c>
      <c r="I18">
        <f t="shared" si="3"/>
        <v>154966466.03943872</v>
      </c>
      <c r="J18">
        <f t="shared" si="4"/>
        <v>149430754.58817518</v>
      </c>
      <c r="K18">
        <v>24.685666990401387</v>
      </c>
      <c r="L18">
        <v>691.0494900263936</v>
      </c>
      <c r="M18">
        <v>666.3638230359923</v>
      </c>
    </row>
    <row r="19" spans="1:13" ht="12.75">
      <c r="A19" s="6">
        <v>17</v>
      </c>
      <c r="B19" s="6" t="s">
        <v>102</v>
      </c>
      <c r="C19">
        <v>5</v>
      </c>
      <c r="D19">
        <f t="shared" si="0"/>
        <v>5103882.112013829</v>
      </c>
      <c r="E19">
        <v>243006</v>
      </c>
      <c r="F19">
        <v>11570</v>
      </c>
      <c r="G19" s="5">
        <f t="shared" si="1"/>
        <v>21.003111495246326</v>
      </c>
      <c r="H19">
        <f t="shared" si="2"/>
        <v>6508653.11584767</v>
      </c>
      <c r="I19">
        <f t="shared" si="3"/>
        <v>185781091.63088465</v>
      </c>
      <c r="J19">
        <f t="shared" si="4"/>
        <v>179272438.51503697</v>
      </c>
      <c r="K19">
        <v>26.78391939230994</v>
      </c>
      <c r="L19">
        <v>764.5123644308562</v>
      </c>
      <c r="M19">
        <v>737.7284450385463</v>
      </c>
    </row>
    <row r="20" spans="1:13" ht="12.75">
      <c r="A20" s="6">
        <v>18</v>
      </c>
      <c r="B20" s="6" t="s">
        <v>103</v>
      </c>
      <c r="C20">
        <v>10</v>
      </c>
      <c r="D20">
        <f t="shared" si="0"/>
        <v>8052991.655831399</v>
      </c>
      <c r="E20">
        <v>212341</v>
      </c>
      <c r="F20">
        <v>5599</v>
      </c>
      <c r="G20" s="5">
        <f t="shared" si="1"/>
        <v>37.92480800142883</v>
      </c>
      <c r="H20">
        <f t="shared" si="2"/>
        <v>6486312.995953096</v>
      </c>
      <c r="I20">
        <f t="shared" si="3"/>
        <v>180332411.80093405</v>
      </c>
      <c r="J20">
        <f t="shared" si="4"/>
        <v>173846098.80498096</v>
      </c>
      <c r="K20">
        <v>30.546681968875987</v>
      </c>
      <c r="L20">
        <v>849.25855958545</v>
      </c>
      <c r="M20">
        <v>818.711877616574</v>
      </c>
    </row>
    <row r="21" spans="1:13" ht="12.75">
      <c r="A21" s="6">
        <v>19</v>
      </c>
      <c r="B21" s="6" t="s">
        <v>104</v>
      </c>
      <c r="C21">
        <v>1</v>
      </c>
      <c r="D21">
        <f t="shared" si="0"/>
        <v>20797163.666890983</v>
      </c>
      <c r="E21">
        <v>175797</v>
      </c>
      <c r="F21">
        <v>1486</v>
      </c>
      <c r="G21" s="5">
        <f t="shared" si="1"/>
        <v>118.3021534320323</v>
      </c>
      <c r="H21">
        <f t="shared" si="2"/>
        <v>7703698.00488838</v>
      </c>
      <c r="I21">
        <f t="shared" si="3"/>
        <v>187759198.0509495</v>
      </c>
      <c r="J21">
        <f t="shared" si="4"/>
        <v>180055500.04606113</v>
      </c>
      <c r="K21">
        <v>43.821555571985755</v>
      </c>
      <c r="L21">
        <v>1068.0455187002594</v>
      </c>
      <c r="M21">
        <v>1024.2239631282737</v>
      </c>
    </row>
    <row r="22" spans="1:13" ht="12.75">
      <c r="A22" s="6">
        <v>20</v>
      </c>
      <c r="B22" s="6" t="s">
        <v>105</v>
      </c>
      <c r="C22">
        <v>1</v>
      </c>
      <c r="D22">
        <f t="shared" si="0"/>
        <v>20820485.21104699</v>
      </c>
      <c r="E22">
        <v>158919</v>
      </c>
      <c r="F22">
        <v>1213</v>
      </c>
      <c r="G22" s="5">
        <f t="shared" si="1"/>
        <v>131.01319043693323</v>
      </c>
      <c r="H22">
        <f t="shared" si="2"/>
        <v>5936080.356716891</v>
      </c>
      <c r="I22">
        <f t="shared" si="3"/>
        <v>179913108.66433343</v>
      </c>
      <c r="J22">
        <f t="shared" si="4"/>
        <v>173977028.30761653</v>
      </c>
      <c r="K22">
        <v>37.35286754080312</v>
      </c>
      <c r="L22">
        <v>1132.1057184121057</v>
      </c>
      <c r="M22">
        <v>1094.7528508713026</v>
      </c>
    </row>
    <row r="23" spans="1:13" ht="12.75">
      <c r="A23" s="6">
        <v>21</v>
      </c>
      <c r="B23" s="6" t="s">
        <v>106</v>
      </c>
      <c r="C23">
        <v>9</v>
      </c>
      <c r="D23">
        <f t="shared" si="0"/>
        <v>5822640.6789261745</v>
      </c>
      <c r="E23">
        <v>147273</v>
      </c>
      <c r="F23">
        <v>3725</v>
      </c>
      <c r="G23" s="5">
        <f t="shared" si="1"/>
        <v>39.536375838926176</v>
      </c>
      <c r="H23">
        <f t="shared" si="2"/>
        <v>4114324.845034081</v>
      </c>
      <c r="I23">
        <f t="shared" si="3"/>
        <v>120738458.75910723</v>
      </c>
      <c r="J23">
        <f t="shared" si="4"/>
        <v>116624133.91407315</v>
      </c>
      <c r="K23">
        <v>27.93672190445011</v>
      </c>
      <c r="L23">
        <v>819.8275227577848</v>
      </c>
      <c r="M23">
        <v>791.8908008533347</v>
      </c>
    </row>
    <row r="24" spans="1:13" ht="12.75">
      <c r="A24" s="6">
        <v>22</v>
      </c>
      <c r="B24" s="6" t="s">
        <v>107</v>
      </c>
      <c r="C24">
        <v>8</v>
      </c>
      <c r="D24">
        <f t="shared" si="0"/>
        <v>26415338.01677852</v>
      </c>
      <c r="E24">
        <v>266169</v>
      </c>
      <c r="F24">
        <v>2682</v>
      </c>
      <c r="G24" s="5">
        <f t="shared" si="1"/>
        <v>99.24272930648769</v>
      </c>
      <c r="H24">
        <f t="shared" si="2"/>
        <v>10284025.900651088</v>
      </c>
      <c r="I24">
        <f t="shared" si="3"/>
        <v>270542766.44335574</v>
      </c>
      <c r="J24">
        <f t="shared" si="4"/>
        <v>260258740.54270464</v>
      </c>
      <c r="K24">
        <v>38.63720380905022</v>
      </c>
      <c r="L24">
        <v>1016.4322909255237</v>
      </c>
      <c r="M24">
        <v>977.7950871164735</v>
      </c>
    </row>
    <row r="25" spans="1:13" ht="12.75">
      <c r="A25" s="6">
        <v>23</v>
      </c>
      <c r="B25" s="6" t="s">
        <v>108</v>
      </c>
      <c r="C25">
        <v>8</v>
      </c>
      <c r="D25">
        <f t="shared" si="0"/>
        <v>17627926.62418208</v>
      </c>
      <c r="E25">
        <v>248922</v>
      </c>
      <c r="F25">
        <v>3515</v>
      </c>
      <c r="G25" s="5">
        <f t="shared" si="1"/>
        <v>70.81706970128023</v>
      </c>
      <c r="H25">
        <f t="shared" si="2"/>
        <v>8658030.915544765</v>
      </c>
      <c r="I25">
        <f t="shared" si="3"/>
        <v>233820301.2484936</v>
      </c>
      <c r="J25">
        <f t="shared" si="4"/>
        <v>225162270.33294883</v>
      </c>
      <c r="K25">
        <v>34.78210409503686</v>
      </c>
      <c r="L25">
        <v>939.3316028655306</v>
      </c>
      <c r="M25">
        <v>904.5494987704938</v>
      </c>
    </row>
    <row r="26" spans="1:13" ht="12.75">
      <c r="A26" s="6">
        <v>24</v>
      </c>
      <c r="B26" s="6" t="s">
        <v>109</v>
      </c>
      <c r="C26">
        <v>9</v>
      </c>
      <c r="D26">
        <f t="shared" si="0"/>
        <v>9388305.361340068</v>
      </c>
      <c r="E26">
        <v>187908</v>
      </c>
      <c r="F26">
        <v>3761</v>
      </c>
      <c r="G26" s="5">
        <f t="shared" si="1"/>
        <v>49.962244084020206</v>
      </c>
      <c r="H26">
        <f t="shared" si="2"/>
        <v>5656833.143462253</v>
      </c>
      <c r="I26">
        <f t="shared" si="3"/>
        <v>171844962.9658562</v>
      </c>
      <c r="J26">
        <f t="shared" si="4"/>
        <v>166188129.82239395</v>
      </c>
      <c r="K26">
        <v>30.104269873886437</v>
      </c>
      <c r="L26">
        <v>914.5164812879505</v>
      </c>
      <c r="M26">
        <v>884.412211414064</v>
      </c>
    </row>
    <row r="27" spans="1:13" ht="12.75">
      <c r="A27" s="6">
        <v>25</v>
      </c>
      <c r="B27" s="6" t="s">
        <v>110</v>
      </c>
      <c r="C27">
        <v>4</v>
      </c>
      <c r="D27">
        <f t="shared" si="0"/>
        <v>16422644.91468802</v>
      </c>
      <c r="E27">
        <v>243891</v>
      </c>
      <c r="F27">
        <v>3622</v>
      </c>
      <c r="G27" s="5">
        <f t="shared" si="1"/>
        <v>67.33600220872447</v>
      </c>
      <c r="H27">
        <f t="shared" si="2"/>
        <v>8132499.224573603</v>
      </c>
      <c r="I27">
        <f t="shared" si="3"/>
        <v>221601570.66394323</v>
      </c>
      <c r="J27">
        <f t="shared" si="4"/>
        <v>213469071.43936962</v>
      </c>
      <c r="K27">
        <v>33.344810692373244</v>
      </c>
      <c r="L27">
        <v>908.6090534867758</v>
      </c>
      <c r="M27">
        <v>875.2642427944025</v>
      </c>
    </row>
    <row r="28" spans="1:13" ht="12.75">
      <c r="A28" s="6">
        <v>26</v>
      </c>
      <c r="B28" s="6" t="s">
        <v>111</v>
      </c>
      <c r="C28">
        <v>2</v>
      </c>
      <c r="D28">
        <f t="shared" si="0"/>
        <v>10095136.185959937</v>
      </c>
      <c r="E28">
        <v>238635</v>
      </c>
      <c r="F28">
        <v>5641</v>
      </c>
      <c r="G28" s="5">
        <f t="shared" si="1"/>
        <v>42.303669562134374</v>
      </c>
      <c r="H28">
        <f t="shared" si="2"/>
        <v>7296688.540183592</v>
      </c>
      <c r="I28">
        <f t="shared" si="3"/>
        <v>196132832.26559848</v>
      </c>
      <c r="J28">
        <f t="shared" si="4"/>
        <v>188836143.7254149</v>
      </c>
      <c r="K28">
        <v>30.576774321384505</v>
      </c>
      <c r="L28">
        <v>821.8946603205669</v>
      </c>
      <c r="M28">
        <v>791.3178859991824</v>
      </c>
    </row>
    <row r="29" spans="1:13" ht="12.75">
      <c r="A29" s="6">
        <v>27</v>
      </c>
      <c r="B29" s="6" t="s">
        <v>112</v>
      </c>
      <c r="C29">
        <v>10</v>
      </c>
      <c r="D29">
        <f t="shared" si="0"/>
        <v>5173201.920397144</v>
      </c>
      <c r="E29">
        <v>172335</v>
      </c>
      <c r="F29">
        <v>5741</v>
      </c>
      <c r="G29" s="5">
        <f t="shared" si="1"/>
        <v>30.01828949660338</v>
      </c>
      <c r="H29">
        <f t="shared" si="2"/>
        <v>5172910.25552789</v>
      </c>
      <c r="I29">
        <f t="shared" si="3"/>
        <v>150496389.37945905</v>
      </c>
      <c r="J29">
        <f t="shared" si="4"/>
        <v>145323479.12393114</v>
      </c>
      <c r="K29">
        <v>30.01659706692135</v>
      </c>
      <c r="L29">
        <v>873.2781465138193</v>
      </c>
      <c r="M29">
        <v>843.2615494468979</v>
      </c>
    </row>
    <row r="30" spans="1:13" ht="12.75">
      <c r="A30" s="6">
        <v>28</v>
      </c>
      <c r="B30" s="6" t="s">
        <v>113</v>
      </c>
      <c r="C30">
        <v>8</v>
      </c>
      <c r="D30">
        <f t="shared" si="0"/>
        <v>20783139.672790293</v>
      </c>
      <c r="E30">
        <v>244866</v>
      </c>
      <c r="F30">
        <v>2885</v>
      </c>
      <c r="G30" s="5">
        <f t="shared" si="1"/>
        <v>84.87556325823223</v>
      </c>
      <c r="H30">
        <f t="shared" si="2"/>
        <v>8974335.409673097</v>
      </c>
      <c r="I30">
        <f t="shared" si="3"/>
        <v>250543203.0852479</v>
      </c>
      <c r="J30">
        <f t="shared" si="4"/>
        <v>241568867.6755748</v>
      </c>
      <c r="K30">
        <v>36.64998574597166</v>
      </c>
      <c r="L30">
        <v>1023.1849382325349</v>
      </c>
      <c r="M30">
        <v>986.5349524865633</v>
      </c>
    </row>
    <row r="31" spans="1:13" ht="12.75">
      <c r="A31" s="6">
        <v>29</v>
      </c>
      <c r="B31" s="6" t="s">
        <v>114</v>
      </c>
      <c r="C31">
        <v>6</v>
      </c>
      <c r="D31">
        <f t="shared" si="0"/>
        <v>7369791.0659064995</v>
      </c>
      <c r="E31">
        <v>179768</v>
      </c>
      <c r="F31">
        <v>4385</v>
      </c>
      <c r="G31" s="5">
        <f t="shared" si="1"/>
        <v>40.99612314709236</v>
      </c>
      <c r="H31">
        <f t="shared" si="2"/>
        <v>5060537.4744039625</v>
      </c>
      <c r="I31">
        <f t="shared" si="3"/>
        <v>145895630.1040494</v>
      </c>
      <c r="J31">
        <f t="shared" si="4"/>
        <v>140835092.62964544</v>
      </c>
      <c r="K31">
        <v>28.150379791753608</v>
      </c>
      <c r="L31">
        <v>811.5773113348839</v>
      </c>
      <c r="M31">
        <v>783.4269315431303</v>
      </c>
    </row>
    <row r="32" spans="1:13" ht="12.75">
      <c r="A32" s="6">
        <v>30</v>
      </c>
      <c r="B32" s="6" t="s">
        <v>115</v>
      </c>
      <c r="C32">
        <v>4</v>
      </c>
      <c r="D32">
        <f t="shared" si="0"/>
        <v>19452485.197774403</v>
      </c>
      <c r="E32">
        <v>196106</v>
      </c>
      <c r="F32">
        <v>1977</v>
      </c>
      <c r="G32" s="5">
        <f t="shared" si="1"/>
        <v>99.19372787051087</v>
      </c>
      <c r="H32">
        <f t="shared" si="2"/>
        <v>7427886.633890733</v>
      </c>
      <c r="I32">
        <f t="shared" si="3"/>
        <v>199572709.44464332</v>
      </c>
      <c r="J32">
        <f t="shared" si="4"/>
        <v>192144822.81075257</v>
      </c>
      <c r="K32">
        <v>37.87689634121716</v>
      </c>
      <c r="L32">
        <v>1017.6777326784663</v>
      </c>
      <c r="M32">
        <v>979.8008363372492</v>
      </c>
    </row>
    <row r="33" spans="1:13" ht="12.75">
      <c r="A33" s="6">
        <v>31</v>
      </c>
      <c r="B33" s="6" t="s">
        <v>116</v>
      </c>
      <c r="C33">
        <v>4</v>
      </c>
      <c r="D33">
        <f t="shared" si="0"/>
        <v>12280471.994075218</v>
      </c>
      <c r="E33">
        <v>218341</v>
      </c>
      <c r="F33">
        <v>3882</v>
      </c>
      <c r="G33" s="5">
        <f t="shared" si="1"/>
        <v>56.24446161772282</v>
      </c>
      <c r="H33">
        <f t="shared" si="2"/>
        <v>7470185.997549742</v>
      </c>
      <c r="I33">
        <f t="shared" si="3"/>
        <v>194687734.09064275</v>
      </c>
      <c r="J33">
        <f t="shared" si="4"/>
        <v>187217548.093093</v>
      </c>
      <c r="K33">
        <v>34.213390968941894</v>
      </c>
      <c r="L33">
        <v>891.6682349656855</v>
      </c>
      <c r="M33">
        <v>857.4548439967436</v>
      </c>
    </row>
    <row r="34" spans="1:13" ht="12.75">
      <c r="A34" s="6">
        <v>32</v>
      </c>
      <c r="B34" s="6" t="s">
        <v>117</v>
      </c>
      <c r="C34">
        <v>9</v>
      </c>
      <c r="D34">
        <f t="shared" si="0"/>
        <v>19789184.00467017</v>
      </c>
      <c r="E34">
        <v>260380</v>
      </c>
      <c r="F34">
        <v>3426</v>
      </c>
      <c r="G34" s="5">
        <f t="shared" si="1"/>
        <v>76.00116754232342</v>
      </c>
      <c r="H34">
        <f t="shared" si="2"/>
        <v>9919956.80354408</v>
      </c>
      <c r="I34">
        <f t="shared" si="3"/>
        <v>252133369.9247282</v>
      </c>
      <c r="J34">
        <f t="shared" si="4"/>
        <v>242213413.12118414</v>
      </c>
      <c r="K34">
        <v>38.097998323773254</v>
      </c>
      <c r="L34">
        <v>968.3284811611038</v>
      </c>
      <c r="M34">
        <v>930.2304828373306</v>
      </c>
    </row>
    <row r="35" spans="1:13" ht="12.75">
      <c r="A35" s="6">
        <v>33</v>
      </c>
      <c r="B35" s="6" t="s">
        <v>118</v>
      </c>
      <c r="C35">
        <v>1</v>
      </c>
      <c r="D35">
        <f t="shared" si="0"/>
        <v>15300099.532588454</v>
      </c>
      <c r="E35">
        <v>181286</v>
      </c>
      <c r="F35">
        <v>2148</v>
      </c>
      <c r="G35" s="5">
        <f t="shared" si="1"/>
        <v>84.3975791433892</v>
      </c>
      <c r="H35">
        <f t="shared" si="2"/>
        <v>8640854.01487145</v>
      </c>
      <c r="I35">
        <f t="shared" si="3"/>
        <v>200899844.53769407</v>
      </c>
      <c r="J35">
        <f t="shared" si="4"/>
        <v>192258990.52282262</v>
      </c>
      <c r="K35">
        <v>47.664210225121906</v>
      </c>
      <c r="L35">
        <v>1108.1928253571377</v>
      </c>
      <c r="M35">
        <v>1060.5286151320158</v>
      </c>
    </row>
    <row r="36" spans="1:13" ht="12.75">
      <c r="A36" s="6">
        <v>34</v>
      </c>
      <c r="B36" s="6" t="s">
        <v>119</v>
      </c>
      <c r="C36">
        <v>13</v>
      </c>
      <c r="D36">
        <f t="shared" si="0"/>
        <v>4874128.424105866</v>
      </c>
      <c r="E36">
        <v>261037</v>
      </c>
      <c r="F36">
        <v>13980</v>
      </c>
      <c r="G36" s="5">
        <f t="shared" si="1"/>
        <v>18.672174535050072</v>
      </c>
      <c r="H36">
        <f t="shared" si="2"/>
        <v>-546742.6998976328</v>
      </c>
      <c r="I36">
        <f t="shared" si="3"/>
        <v>145153277.9680204</v>
      </c>
      <c r="J36">
        <f t="shared" si="4"/>
        <v>145700020.66791803</v>
      </c>
      <c r="K36">
        <v>-2.0945026946280905</v>
      </c>
      <c r="L36">
        <v>556.0639984677283</v>
      </c>
      <c r="M36">
        <v>558.1585011623564</v>
      </c>
    </row>
    <row r="37" spans="1:13" ht="12.75">
      <c r="A37" s="6">
        <v>35</v>
      </c>
      <c r="B37" s="6" t="s">
        <v>120</v>
      </c>
      <c r="C37">
        <v>53</v>
      </c>
      <c r="D37">
        <f t="shared" si="0"/>
        <v>3278975.6397265783</v>
      </c>
      <c r="E37">
        <v>180608</v>
      </c>
      <c r="F37">
        <v>9948</v>
      </c>
      <c r="G37" s="5">
        <f t="shared" si="1"/>
        <v>18.155207076799357</v>
      </c>
      <c r="H37">
        <f t="shared" si="2"/>
        <v>-393249.1820749804</v>
      </c>
      <c r="I37">
        <f t="shared" si="3"/>
        <v>103049498.44304976</v>
      </c>
      <c r="J37">
        <f t="shared" si="4"/>
        <v>103442747.62512475</v>
      </c>
      <c r="K37">
        <v>-2.1773630297383306</v>
      </c>
      <c r="L37">
        <v>570.5699550576373</v>
      </c>
      <c r="M37">
        <v>572.7473180873757</v>
      </c>
    </row>
    <row r="38" spans="1:13" ht="12.75">
      <c r="A38" s="6">
        <v>36</v>
      </c>
      <c r="B38" s="6" t="s">
        <v>121</v>
      </c>
      <c r="C38">
        <v>11</v>
      </c>
      <c r="D38">
        <f t="shared" si="0"/>
        <v>13342565.219282316</v>
      </c>
      <c r="E38">
        <v>392819</v>
      </c>
      <c r="F38">
        <v>11565</v>
      </c>
      <c r="G38" s="5">
        <f t="shared" si="1"/>
        <v>33.96619109381755</v>
      </c>
      <c r="H38">
        <f t="shared" si="2"/>
        <v>-35870.787739188956</v>
      </c>
      <c r="I38">
        <f t="shared" si="3"/>
        <v>229515078.47342652</v>
      </c>
      <c r="J38">
        <f t="shared" si="4"/>
        <v>229550949.2611657</v>
      </c>
      <c r="K38">
        <v>-0.09131632568482928</v>
      </c>
      <c r="L38">
        <v>584.2769277286143</v>
      </c>
      <c r="M38">
        <v>584.3682440542991</v>
      </c>
    </row>
    <row r="39" spans="1:13" ht="12.75">
      <c r="A39" s="6">
        <v>37</v>
      </c>
      <c r="B39" s="6" t="s">
        <v>122</v>
      </c>
      <c r="C39">
        <v>12</v>
      </c>
      <c r="D39">
        <f t="shared" si="0"/>
        <v>3316068.876720989</v>
      </c>
      <c r="E39">
        <v>217273</v>
      </c>
      <c r="F39">
        <v>14236</v>
      </c>
      <c r="G39" s="5">
        <f t="shared" si="1"/>
        <v>15.26222253441978</v>
      </c>
      <c r="H39">
        <f t="shared" si="2"/>
        <v>-224568.56468842662</v>
      </c>
      <c r="I39">
        <f t="shared" si="3"/>
        <v>124557938.45250203</v>
      </c>
      <c r="J39">
        <f t="shared" si="4"/>
        <v>124782507.01719046</v>
      </c>
      <c r="K39">
        <v>-1.033577870643967</v>
      </c>
      <c r="L39">
        <v>573.2784950385093</v>
      </c>
      <c r="M39">
        <v>574.3120729091532</v>
      </c>
    </row>
    <row r="40" spans="1:13" ht="12.75">
      <c r="A40" s="6">
        <v>38</v>
      </c>
      <c r="B40" s="6" t="s">
        <v>123</v>
      </c>
      <c r="C40">
        <v>12</v>
      </c>
      <c r="D40">
        <f t="shared" si="0"/>
        <v>2667731.366966093</v>
      </c>
      <c r="E40">
        <v>205357</v>
      </c>
      <c r="F40">
        <v>15808</v>
      </c>
      <c r="G40" s="5">
        <f t="shared" si="1"/>
        <v>12.990700910931174</v>
      </c>
      <c r="H40">
        <f t="shared" si="2"/>
        <v>-219884.10271263847</v>
      </c>
      <c r="I40">
        <f t="shared" si="3"/>
        <v>115744667.76183185</v>
      </c>
      <c r="J40">
        <f t="shared" si="4"/>
        <v>115964551.86454448</v>
      </c>
      <c r="K40">
        <v>-1.0707407232898731</v>
      </c>
      <c r="L40">
        <v>563.6266003195988</v>
      </c>
      <c r="M40">
        <v>564.6973410428886</v>
      </c>
    </row>
    <row r="41" spans="1:13" ht="12.75">
      <c r="A41" s="6">
        <v>39</v>
      </c>
      <c r="B41" s="6" t="s">
        <v>124</v>
      </c>
      <c r="C41">
        <v>13</v>
      </c>
      <c r="D41">
        <f t="shared" si="0"/>
        <v>4805073.21833522</v>
      </c>
      <c r="E41">
        <v>216103</v>
      </c>
      <c r="F41">
        <v>9719</v>
      </c>
      <c r="G41" s="5">
        <f t="shared" si="1"/>
        <v>22.235106492437495</v>
      </c>
      <c r="H41">
        <f t="shared" si="2"/>
        <v>-787254.6167416904</v>
      </c>
      <c r="I41">
        <f t="shared" si="3"/>
        <v>130283520.61970864</v>
      </c>
      <c r="J41">
        <f t="shared" si="4"/>
        <v>131070775.23645033</v>
      </c>
      <c r="K41">
        <v>-3.6429601474375204</v>
      </c>
      <c r="L41">
        <v>602.8769643165928</v>
      </c>
      <c r="M41">
        <v>606.5199244640303</v>
      </c>
    </row>
    <row r="42" spans="1:13" ht="12.75">
      <c r="A42" s="6">
        <v>40</v>
      </c>
      <c r="B42" s="6" t="s">
        <v>125</v>
      </c>
      <c r="C42">
        <v>11</v>
      </c>
      <c r="D42">
        <f t="shared" si="0"/>
        <v>6422035.759479613</v>
      </c>
      <c r="E42">
        <v>284528</v>
      </c>
      <c r="F42">
        <v>12606</v>
      </c>
      <c r="G42" s="5">
        <f t="shared" si="1"/>
        <v>22.570839282881167</v>
      </c>
      <c r="H42">
        <f t="shared" si="2"/>
        <v>-859585.8116686032</v>
      </c>
      <c r="I42">
        <f t="shared" si="3"/>
        <v>162444730.81804278</v>
      </c>
      <c r="J42">
        <f t="shared" si="4"/>
        <v>163304316.6297114</v>
      </c>
      <c r="K42">
        <v>-3.0210939228076086</v>
      </c>
      <c r="L42">
        <v>570.9270469621365</v>
      </c>
      <c r="M42">
        <v>573.9481408849441</v>
      </c>
    </row>
    <row r="43" spans="1:13" ht="12.75">
      <c r="A43" s="6">
        <v>41</v>
      </c>
      <c r="B43" s="6" t="s">
        <v>126</v>
      </c>
      <c r="C43">
        <v>12</v>
      </c>
      <c r="D43">
        <f t="shared" si="0"/>
        <v>4399274.968401667</v>
      </c>
      <c r="E43">
        <v>213043</v>
      </c>
      <c r="F43">
        <v>10317</v>
      </c>
      <c r="G43" s="5">
        <f t="shared" si="1"/>
        <v>20.649704371425802</v>
      </c>
      <c r="H43">
        <f t="shared" si="2"/>
        <v>-406236.9850581224</v>
      </c>
      <c r="I43">
        <f t="shared" si="3"/>
        <v>124802271.84533533</v>
      </c>
      <c r="J43">
        <f t="shared" si="4"/>
        <v>125208508.83039345</v>
      </c>
      <c r="K43">
        <v>-1.906830945199431</v>
      </c>
      <c r="L43">
        <v>585.8078972101188</v>
      </c>
      <c r="M43">
        <v>587.7147281553182</v>
      </c>
    </row>
    <row r="44" spans="1:13" ht="12.75">
      <c r="A44" s="6">
        <v>42</v>
      </c>
      <c r="B44" s="6" t="s">
        <v>127</v>
      </c>
      <c r="C44">
        <v>13</v>
      </c>
      <c r="D44">
        <f t="shared" si="0"/>
        <v>4164553.095529989</v>
      </c>
      <c r="E44">
        <v>210145</v>
      </c>
      <c r="F44">
        <v>10604</v>
      </c>
      <c r="G44" s="5">
        <f t="shared" si="1"/>
        <v>19.81752168992833</v>
      </c>
      <c r="H44">
        <f t="shared" si="2"/>
        <v>-1032738.1966739491</v>
      </c>
      <c r="I44">
        <f t="shared" si="3"/>
        <v>125426992.69234714</v>
      </c>
      <c r="J44">
        <f t="shared" si="4"/>
        <v>126459730.88902108</v>
      </c>
      <c r="K44">
        <v>-4.914407655066498</v>
      </c>
      <c r="L44">
        <v>596.8592766534875</v>
      </c>
      <c r="M44">
        <v>601.773684308554</v>
      </c>
    </row>
    <row r="45" spans="1:13" ht="12.75">
      <c r="A45" s="6">
        <v>43</v>
      </c>
      <c r="B45" s="6" t="s">
        <v>128</v>
      </c>
      <c r="C45">
        <v>14</v>
      </c>
      <c r="D45">
        <f t="shared" si="0"/>
        <v>4827621.139539827</v>
      </c>
      <c r="E45">
        <v>301415</v>
      </c>
      <c r="F45">
        <v>18819</v>
      </c>
      <c r="G45" s="5">
        <f t="shared" si="1"/>
        <v>16.016525851533025</v>
      </c>
      <c r="H45">
        <f t="shared" si="2"/>
        <v>-484766.10475845524</v>
      </c>
      <c r="I45">
        <f t="shared" si="3"/>
        <v>164991031.25839606</v>
      </c>
      <c r="J45">
        <f t="shared" si="4"/>
        <v>165475797.3631545</v>
      </c>
      <c r="K45">
        <v>-1.608301195224044</v>
      </c>
      <c r="L45">
        <v>547.3882562526618</v>
      </c>
      <c r="M45">
        <v>548.9965574478858</v>
      </c>
    </row>
    <row r="46" spans="1:13" ht="12.75">
      <c r="A46" s="6">
        <v>44</v>
      </c>
      <c r="B46" s="6" t="s">
        <v>129</v>
      </c>
      <c r="C46">
        <v>14</v>
      </c>
      <c r="D46">
        <f t="shared" si="0"/>
        <v>2618007.480166532</v>
      </c>
      <c r="E46">
        <v>150459</v>
      </c>
      <c r="F46">
        <v>8647</v>
      </c>
      <c r="G46" s="5">
        <f t="shared" si="1"/>
        <v>17.400138776454263</v>
      </c>
      <c r="H46">
        <f t="shared" si="2"/>
        <v>-993733.840614185</v>
      </c>
      <c r="I46">
        <f t="shared" si="3"/>
        <v>83757127.69081469</v>
      </c>
      <c r="J46">
        <f t="shared" si="4"/>
        <v>84750861.53142887</v>
      </c>
      <c r="K46">
        <v>-6.604681944012555</v>
      </c>
      <c r="L46">
        <v>556.67741837188</v>
      </c>
      <c r="M46">
        <v>563.2821003158925</v>
      </c>
    </row>
    <row r="47" spans="1:13" ht="12.75">
      <c r="A47" s="6">
        <v>45</v>
      </c>
      <c r="B47" s="6" t="s">
        <v>130</v>
      </c>
      <c r="C47">
        <v>15</v>
      </c>
      <c r="D47">
        <f t="shared" si="0"/>
        <v>17269001.942864805</v>
      </c>
      <c r="E47">
        <v>439473</v>
      </c>
      <c r="F47">
        <v>11184</v>
      </c>
      <c r="G47" s="5">
        <f t="shared" si="1"/>
        <v>39.294796137339056</v>
      </c>
      <c r="H47">
        <f t="shared" si="2"/>
        <v>-489229.98453141854</v>
      </c>
      <c r="I47">
        <f t="shared" si="3"/>
        <v>217013077.90856132</v>
      </c>
      <c r="J47">
        <f t="shared" si="4"/>
        <v>217502307.89309272</v>
      </c>
      <c r="K47">
        <v>-1.1132196620302466</v>
      </c>
      <c r="L47">
        <v>493.80298200017137</v>
      </c>
      <c r="M47">
        <v>494.9162016622016</v>
      </c>
    </row>
    <row r="48" spans="1:13" ht="12.75">
      <c r="A48" s="6">
        <v>46</v>
      </c>
      <c r="B48" s="6" t="s">
        <v>131</v>
      </c>
      <c r="C48">
        <v>14</v>
      </c>
      <c r="D48">
        <f t="shared" si="0"/>
        <v>2293110.9142836193</v>
      </c>
      <c r="E48">
        <v>176843</v>
      </c>
      <c r="F48">
        <v>13638</v>
      </c>
      <c r="G48" s="5">
        <f t="shared" si="1"/>
        <v>12.966930634990467</v>
      </c>
      <c r="H48">
        <f t="shared" si="2"/>
        <v>-523757.5923897935</v>
      </c>
      <c r="I48">
        <f t="shared" si="3"/>
        <v>96917928.07044674</v>
      </c>
      <c r="J48">
        <f t="shared" si="4"/>
        <v>97441685.66283654</v>
      </c>
      <c r="K48">
        <v>-2.9617094959359065</v>
      </c>
      <c r="L48">
        <v>548.045034694315</v>
      </c>
      <c r="M48">
        <v>551.0067441902509</v>
      </c>
    </row>
    <row r="49" spans="1:13" ht="12.75">
      <c r="A49" s="6">
        <v>47</v>
      </c>
      <c r="B49" s="6" t="s">
        <v>132</v>
      </c>
      <c r="C49">
        <v>15</v>
      </c>
      <c r="D49">
        <f t="shared" si="0"/>
        <v>5228237.544991511</v>
      </c>
      <c r="E49">
        <v>282958</v>
      </c>
      <c r="F49">
        <v>15314</v>
      </c>
      <c r="G49" s="5">
        <f t="shared" si="1"/>
        <v>18.477079796264857</v>
      </c>
      <c r="H49">
        <f t="shared" si="2"/>
        <v>-159203.4670464177</v>
      </c>
      <c r="I49">
        <f t="shared" si="3"/>
        <v>120467221.30421062</v>
      </c>
      <c r="J49">
        <f t="shared" si="4"/>
        <v>120626424.77125703</v>
      </c>
      <c r="K49">
        <v>-0.5626399219898985</v>
      </c>
      <c r="L49">
        <v>425.7424116095343</v>
      </c>
      <c r="M49">
        <v>426.3050515315242</v>
      </c>
    </row>
    <row r="50" spans="1:13" ht="12.75">
      <c r="A50" s="6">
        <v>48</v>
      </c>
      <c r="B50" s="6" t="s">
        <v>133</v>
      </c>
      <c r="C50">
        <v>33</v>
      </c>
      <c r="D50">
        <f t="shared" si="0"/>
        <v>6209927.911429482</v>
      </c>
      <c r="E50">
        <v>312293</v>
      </c>
      <c r="F50">
        <v>15705</v>
      </c>
      <c r="G50" s="5">
        <f t="shared" si="1"/>
        <v>19.884941101560013</v>
      </c>
      <c r="H50">
        <f t="shared" si="2"/>
        <v>-420337.84785703063</v>
      </c>
      <c r="I50">
        <f t="shared" si="3"/>
        <v>142802087.41728884</v>
      </c>
      <c r="J50">
        <f t="shared" si="4"/>
        <v>143222425.26514587</v>
      </c>
      <c r="K50">
        <v>-1.3459726854493397</v>
      </c>
      <c r="L50">
        <v>457.26957510187174</v>
      </c>
      <c r="M50">
        <v>458.6155477873211</v>
      </c>
    </row>
    <row r="51" spans="1:13" ht="12.75">
      <c r="A51" s="6">
        <v>49</v>
      </c>
      <c r="B51" s="6" t="s">
        <v>134</v>
      </c>
      <c r="C51">
        <v>17</v>
      </c>
      <c r="D51">
        <f t="shared" si="0"/>
        <v>1445113.8723294332</v>
      </c>
      <c r="E51">
        <v>218063</v>
      </c>
      <c r="F51">
        <v>32905</v>
      </c>
      <c r="G51" s="5">
        <f t="shared" si="1"/>
        <v>6.627047561160918</v>
      </c>
      <c r="H51">
        <f t="shared" si="2"/>
        <v>376821.98624991113</v>
      </c>
      <c r="I51">
        <f t="shared" si="3"/>
        <v>113744538.54422574</v>
      </c>
      <c r="J51">
        <f t="shared" si="4"/>
        <v>113367716.55797583</v>
      </c>
      <c r="K51">
        <v>1.7280418330936982</v>
      </c>
      <c r="L51">
        <v>521.613196847818</v>
      </c>
      <c r="M51">
        <v>519.8851550147243</v>
      </c>
    </row>
    <row r="52" spans="1:13" ht="12.75">
      <c r="A52" s="6">
        <v>50</v>
      </c>
      <c r="B52" s="6" t="s">
        <v>135</v>
      </c>
      <c r="C52">
        <v>17</v>
      </c>
      <c r="D52">
        <f t="shared" si="0"/>
        <v>1448830.1194739346</v>
      </c>
      <c r="E52">
        <v>286866</v>
      </c>
      <c r="F52">
        <v>56799</v>
      </c>
      <c r="G52" s="5">
        <f t="shared" si="1"/>
        <v>5.050546664553954</v>
      </c>
      <c r="H52">
        <f t="shared" si="2"/>
        <v>961148.2902130442</v>
      </c>
      <c r="I52">
        <f t="shared" si="3"/>
        <v>127685116.58762547</v>
      </c>
      <c r="J52">
        <f t="shared" si="4"/>
        <v>126723968.29741243</v>
      </c>
      <c r="K52">
        <v>3.3505130974498343</v>
      </c>
      <c r="L52">
        <v>445.10369506189465</v>
      </c>
      <c r="M52">
        <v>441.7531819644448</v>
      </c>
    </row>
    <row r="53" spans="1:13" ht="12.75">
      <c r="A53" s="6">
        <v>51</v>
      </c>
      <c r="B53" s="6" t="s">
        <v>136</v>
      </c>
      <c r="C53">
        <v>17</v>
      </c>
      <c r="D53">
        <f t="shared" si="0"/>
        <v>2149542.12909643</v>
      </c>
      <c r="E53">
        <v>248175</v>
      </c>
      <c r="F53">
        <v>28653</v>
      </c>
      <c r="G53" s="5">
        <f t="shared" si="1"/>
        <v>8.661396712386138</v>
      </c>
      <c r="H53">
        <f t="shared" si="2"/>
        <v>725688.5416493668</v>
      </c>
      <c r="I53">
        <f t="shared" si="3"/>
        <v>121021939.07997666</v>
      </c>
      <c r="J53">
        <f t="shared" si="4"/>
        <v>120296250.5383273</v>
      </c>
      <c r="K53">
        <v>2.9241000973078144</v>
      </c>
      <c r="L53">
        <v>487.64758368077634</v>
      </c>
      <c r="M53">
        <v>484.7234835834685</v>
      </c>
    </row>
    <row r="54" spans="1:13" ht="12.75">
      <c r="A54" s="6">
        <v>52</v>
      </c>
      <c r="B54" s="6" t="s">
        <v>137</v>
      </c>
      <c r="C54">
        <v>16</v>
      </c>
      <c r="D54">
        <f t="shared" si="0"/>
        <v>7159024.263629939</v>
      </c>
      <c r="E54">
        <v>513234</v>
      </c>
      <c r="F54">
        <v>36794</v>
      </c>
      <c r="G54" s="5">
        <f t="shared" si="1"/>
        <v>13.94885035603631</v>
      </c>
      <c r="H54">
        <f t="shared" si="2"/>
        <v>1309698.1482431188</v>
      </c>
      <c r="I54">
        <f t="shared" si="3"/>
        <v>255536317.35594022</v>
      </c>
      <c r="J54">
        <f t="shared" si="4"/>
        <v>254226619.2076971</v>
      </c>
      <c r="K54">
        <v>2.551853829331492</v>
      </c>
      <c r="L54">
        <v>497.8943666162807</v>
      </c>
      <c r="M54">
        <v>495.3425127869492</v>
      </c>
    </row>
    <row r="55" spans="1:13" ht="12.75">
      <c r="A55" s="6">
        <v>53</v>
      </c>
      <c r="B55" s="6" t="s">
        <v>138</v>
      </c>
      <c r="C55">
        <v>19</v>
      </c>
      <c r="D55">
        <f t="shared" si="0"/>
        <v>2566641.2476116884</v>
      </c>
      <c r="E55">
        <v>191151</v>
      </c>
      <c r="F55">
        <v>14236</v>
      </c>
      <c r="G55" s="5">
        <f t="shared" si="1"/>
        <v>13.42729699353751</v>
      </c>
      <c r="H55">
        <f t="shared" si="2"/>
        <v>-308762.2962643218</v>
      </c>
      <c r="I55">
        <f t="shared" si="3"/>
        <v>65184746.89452292</v>
      </c>
      <c r="J55">
        <f t="shared" si="4"/>
        <v>65493509.19078724</v>
      </c>
      <c r="K55">
        <v>-1.6152795238545536</v>
      </c>
      <c r="L55">
        <v>341.0118016359994</v>
      </c>
      <c r="M55">
        <v>342.62708115985396</v>
      </c>
    </row>
    <row r="56" spans="1:13" ht="12.75">
      <c r="A56" s="6">
        <v>54</v>
      </c>
      <c r="B56" s="6" t="s">
        <v>139</v>
      </c>
      <c r="C56">
        <v>18</v>
      </c>
      <c r="D56">
        <f t="shared" si="0"/>
        <v>5937846.905500705</v>
      </c>
      <c r="E56">
        <v>259536</v>
      </c>
      <c r="F56">
        <v>11344</v>
      </c>
      <c r="G56" s="5">
        <f t="shared" si="1"/>
        <v>22.8787023977433</v>
      </c>
      <c r="H56">
        <f t="shared" si="2"/>
        <v>-227638.09182668052</v>
      </c>
      <c r="I56">
        <f t="shared" si="3"/>
        <v>86000545.41350748</v>
      </c>
      <c r="J56">
        <f t="shared" si="4"/>
        <v>86228183.50533415</v>
      </c>
      <c r="K56">
        <v>-0.8770964021433656</v>
      </c>
      <c r="L56">
        <v>331.36268345627377</v>
      </c>
      <c r="M56">
        <v>332.23977985841714</v>
      </c>
    </row>
    <row r="57" spans="1:13" ht="12.75">
      <c r="A57" s="6">
        <v>55</v>
      </c>
      <c r="B57" s="6" t="s">
        <v>140</v>
      </c>
      <c r="C57">
        <v>18</v>
      </c>
      <c r="D57">
        <f t="shared" si="0"/>
        <v>4458450.3314722655</v>
      </c>
      <c r="E57">
        <v>191659</v>
      </c>
      <c r="F57">
        <v>8239</v>
      </c>
      <c r="G57" s="5">
        <f t="shared" si="1"/>
        <v>23.262410486709552</v>
      </c>
      <c r="H57">
        <f t="shared" si="2"/>
        <v>-502859.49657721544</v>
      </c>
      <c r="I57">
        <f t="shared" si="3"/>
        <v>65631545.44790975</v>
      </c>
      <c r="J57">
        <f t="shared" si="4"/>
        <v>66134404.94448697</v>
      </c>
      <c r="K57">
        <v>-2.6237197135392307</v>
      </c>
      <c r="L57">
        <v>342.43915207691657</v>
      </c>
      <c r="M57">
        <v>345.0628717904558</v>
      </c>
    </row>
    <row r="58" spans="1:13" ht="12.75">
      <c r="A58" s="6">
        <v>56</v>
      </c>
      <c r="B58" s="6" t="s">
        <v>141</v>
      </c>
      <c r="C58">
        <v>19</v>
      </c>
      <c r="D58">
        <f t="shared" si="0"/>
        <v>3624166.468716038</v>
      </c>
      <c r="E58">
        <v>152785</v>
      </c>
      <c r="F58">
        <v>6441</v>
      </c>
      <c r="G58" s="5">
        <f t="shared" si="1"/>
        <v>23.72069554417016</v>
      </c>
      <c r="H58">
        <f t="shared" si="2"/>
        <v>-322655.8653550713</v>
      </c>
      <c r="I58">
        <f t="shared" si="3"/>
        <v>52196704.81607121</v>
      </c>
      <c r="J58">
        <f t="shared" si="4"/>
        <v>52519360.68142629</v>
      </c>
      <c r="K58">
        <v>-2.1118294685674073</v>
      </c>
      <c r="L58">
        <v>341.63500877750573</v>
      </c>
      <c r="M58">
        <v>343.74683824607314</v>
      </c>
    </row>
    <row r="59" spans="1:13" ht="12.75">
      <c r="A59" s="6">
        <v>57</v>
      </c>
      <c r="B59" s="6" t="s">
        <v>142</v>
      </c>
      <c r="C59">
        <v>19</v>
      </c>
      <c r="D59">
        <f t="shared" si="0"/>
        <v>5736818.570316479</v>
      </c>
      <c r="E59">
        <v>280807</v>
      </c>
      <c r="F59">
        <v>13745</v>
      </c>
      <c r="G59" s="5">
        <f t="shared" si="1"/>
        <v>20.429756275009094</v>
      </c>
      <c r="H59">
        <f t="shared" si="2"/>
        <v>-177835.66691955435</v>
      </c>
      <c r="I59">
        <f t="shared" si="3"/>
        <v>92970177.36826922</v>
      </c>
      <c r="J59">
        <f t="shared" si="4"/>
        <v>93148013.03518876</v>
      </c>
      <c r="K59">
        <v>-0.6333021146892861</v>
      </c>
      <c r="L59">
        <v>331.0821217714274</v>
      </c>
      <c r="M59">
        <v>331.7154238861167</v>
      </c>
    </row>
    <row r="60" spans="1:13" ht="12.75">
      <c r="A60" s="6">
        <v>58</v>
      </c>
      <c r="B60" s="6" t="s">
        <v>143</v>
      </c>
      <c r="C60">
        <v>20</v>
      </c>
      <c r="D60">
        <f t="shared" si="0"/>
        <v>35653695.543526165</v>
      </c>
      <c r="E60">
        <v>977087</v>
      </c>
      <c r="F60">
        <v>26777</v>
      </c>
      <c r="G60" s="5">
        <f t="shared" si="1"/>
        <v>36.48978601038205</v>
      </c>
      <c r="H60">
        <f t="shared" si="2"/>
        <v>5643576.198518308</v>
      </c>
      <c r="I60">
        <f t="shared" si="3"/>
        <v>527609581.97470486</v>
      </c>
      <c r="J60">
        <f t="shared" si="4"/>
        <v>521966005.7761866</v>
      </c>
      <c r="K60">
        <v>5.775919850042328</v>
      </c>
      <c r="L60">
        <v>539.9821939854945</v>
      </c>
      <c r="M60">
        <v>534.2062741354522</v>
      </c>
    </row>
    <row r="61" spans="1:13" ht="12.75">
      <c r="A61" s="6">
        <v>59</v>
      </c>
      <c r="B61" s="6" t="s">
        <v>144</v>
      </c>
      <c r="C61">
        <v>22</v>
      </c>
      <c r="D61">
        <f t="shared" si="0"/>
        <v>9175742.00162206</v>
      </c>
      <c r="E61">
        <v>300848</v>
      </c>
      <c r="F61">
        <v>9864</v>
      </c>
      <c r="G61" s="5">
        <f t="shared" si="1"/>
        <v>30.499594484995946</v>
      </c>
      <c r="H61">
        <f t="shared" si="2"/>
        <v>2659203.4108545207</v>
      </c>
      <c r="I61">
        <f t="shared" si="3"/>
        <v>160213464.57198298</v>
      </c>
      <c r="J61">
        <f t="shared" si="4"/>
        <v>157554261.16112846</v>
      </c>
      <c r="K61">
        <v>8.839026388257594</v>
      </c>
      <c r="L61">
        <v>532.5395700552538</v>
      </c>
      <c r="M61">
        <v>523.7005436669962</v>
      </c>
    </row>
    <row r="62" spans="1:13" ht="12.75">
      <c r="A62" s="6">
        <v>60</v>
      </c>
      <c r="B62" s="6" t="s">
        <v>145</v>
      </c>
      <c r="C62">
        <v>23</v>
      </c>
      <c r="D62">
        <f t="shared" si="0"/>
        <v>9505877.299407922</v>
      </c>
      <c r="E62">
        <v>305155</v>
      </c>
      <c r="F62">
        <v>9796</v>
      </c>
      <c r="G62" s="5">
        <f t="shared" si="1"/>
        <v>31.150979991833402</v>
      </c>
      <c r="H62">
        <f t="shared" si="2"/>
        <v>866053.7655762768</v>
      </c>
      <c r="I62">
        <f t="shared" si="3"/>
        <v>176845440.91083723</v>
      </c>
      <c r="J62">
        <f t="shared" si="4"/>
        <v>175979387.14526096</v>
      </c>
      <c r="K62">
        <v>2.8380782408162304</v>
      </c>
      <c r="L62">
        <v>579.5266042202725</v>
      </c>
      <c r="M62">
        <v>576.6885259794562</v>
      </c>
    </row>
    <row r="63" spans="1:13" ht="12.75">
      <c r="A63" s="6">
        <v>61</v>
      </c>
      <c r="B63" s="6" t="s">
        <v>146</v>
      </c>
      <c r="C63">
        <v>21</v>
      </c>
      <c r="D63">
        <f t="shared" si="0"/>
        <v>9352030.055620473</v>
      </c>
      <c r="E63">
        <v>282904</v>
      </c>
      <c r="F63">
        <v>8558</v>
      </c>
      <c r="G63" s="5">
        <f t="shared" si="1"/>
        <v>33.057256368310355</v>
      </c>
      <c r="H63">
        <f t="shared" si="2"/>
        <v>716631.9073145497</v>
      </c>
      <c r="I63">
        <f t="shared" si="3"/>
        <v>181297105.6259987</v>
      </c>
      <c r="J63">
        <f t="shared" si="4"/>
        <v>180580473.71868417</v>
      </c>
      <c r="K63">
        <v>2.53312751786666</v>
      </c>
      <c r="L63">
        <v>640.8432034400316</v>
      </c>
      <c r="M63">
        <v>638.310075922165</v>
      </c>
    </row>
    <row r="64" spans="1:13" ht="12.75">
      <c r="A64" s="6">
        <v>62</v>
      </c>
      <c r="B64" s="6" t="s">
        <v>147</v>
      </c>
      <c r="C64">
        <v>22</v>
      </c>
      <c r="D64">
        <f t="shared" si="0"/>
        <v>2232712.6192719727</v>
      </c>
      <c r="E64">
        <v>199517</v>
      </c>
      <c r="F64">
        <v>17829</v>
      </c>
      <c r="G64" s="5">
        <f t="shared" si="1"/>
        <v>11.190588367266812</v>
      </c>
      <c r="H64">
        <f t="shared" si="2"/>
        <v>1159292.413265146</v>
      </c>
      <c r="I64">
        <f t="shared" si="3"/>
        <v>115841485.07621117</v>
      </c>
      <c r="J64">
        <f t="shared" si="4"/>
        <v>114682192.66294602</v>
      </c>
      <c r="K64">
        <v>5.810494410326669</v>
      </c>
      <c r="L64">
        <v>580.6095975591612</v>
      </c>
      <c r="M64">
        <v>574.7991031488345</v>
      </c>
    </row>
    <row r="65" spans="1:13" ht="12.75">
      <c r="A65" s="6">
        <v>63</v>
      </c>
      <c r="B65" s="6" t="s">
        <v>148</v>
      </c>
      <c r="C65">
        <v>21</v>
      </c>
      <c r="D65">
        <f t="shared" si="0"/>
        <v>6181985.858682059</v>
      </c>
      <c r="E65">
        <v>253499</v>
      </c>
      <c r="F65">
        <v>10395</v>
      </c>
      <c r="G65" s="5">
        <f t="shared" si="1"/>
        <v>24.386628186628187</v>
      </c>
      <c r="H65">
        <f t="shared" si="2"/>
        <v>912701.8941698794</v>
      </c>
      <c r="I65">
        <f t="shared" si="3"/>
        <v>148727274.59165075</v>
      </c>
      <c r="J65">
        <f t="shared" si="4"/>
        <v>147814572.69748086</v>
      </c>
      <c r="K65">
        <v>3.6004161522131426</v>
      </c>
      <c r="L65">
        <v>586.6976776699346</v>
      </c>
      <c r="M65">
        <v>583.0972615177214</v>
      </c>
    </row>
    <row r="66" spans="1:13" ht="12.75">
      <c r="A66" s="6">
        <v>64</v>
      </c>
      <c r="B66" s="6" t="s">
        <v>149</v>
      </c>
      <c r="C66">
        <v>23</v>
      </c>
      <c r="D66">
        <f t="shared" si="0"/>
        <v>8061506.945700706</v>
      </c>
      <c r="E66">
        <v>236582</v>
      </c>
      <c r="F66">
        <v>6943</v>
      </c>
      <c r="G66" s="5">
        <f t="shared" si="1"/>
        <v>34.074895578280284</v>
      </c>
      <c r="H66">
        <f t="shared" si="2"/>
        <v>950212.9872419676</v>
      </c>
      <c r="I66">
        <f t="shared" si="3"/>
        <v>133698977.5888966</v>
      </c>
      <c r="J66">
        <f t="shared" si="4"/>
        <v>132748764.60165463</v>
      </c>
      <c r="K66">
        <v>4.0164213137177285</v>
      </c>
      <c r="L66">
        <v>565.1274297659864</v>
      </c>
      <c r="M66">
        <v>561.1110084522687</v>
      </c>
    </row>
    <row r="67" spans="1:13" ht="12.75">
      <c r="A67" s="6">
        <v>65</v>
      </c>
      <c r="B67" s="6" t="s">
        <v>150</v>
      </c>
      <c r="C67">
        <v>26</v>
      </c>
      <c r="D67">
        <f t="shared" si="0"/>
        <v>5968848.649773484</v>
      </c>
      <c r="E67">
        <v>467665</v>
      </c>
      <c r="F67">
        <v>36642</v>
      </c>
      <c r="G67" s="5">
        <f t="shared" si="1"/>
        <v>12.76308607608755</v>
      </c>
      <c r="H67">
        <f t="shared" si="2"/>
        <v>979589.568858373</v>
      </c>
      <c r="I67">
        <f t="shared" si="3"/>
        <v>215176314.7295399</v>
      </c>
      <c r="J67">
        <f t="shared" si="4"/>
        <v>214196725.16068152</v>
      </c>
      <c r="K67">
        <v>2.0946394723966364</v>
      </c>
      <c r="L67">
        <v>460.1078009462754</v>
      </c>
      <c r="M67">
        <v>458.01316147387877</v>
      </c>
    </row>
    <row r="68" spans="1:13" ht="12.75">
      <c r="A68" s="6">
        <v>66</v>
      </c>
      <c r="B68" s="6" t="s">
        <v>151</v>
      </c>
      <c r="C68">
        <v>26</v>
      </c>
      <c r="D68">
        <f aca="true" t="shared" si="5" ref="D68:D131">G68*E68</f>
        <v>1017247.8573587601</v>
      </c>
      <c r="E68">
        <v>192405</v>
      </c>
      <c r="F68">
        <v>36392</v>
      </c>
      <c r="G68" s="5">
        <f aca="true" t="shared" si="6" ref="G68:G131">E68/F68</f>
        <v>5.287013629369092</v>
      </c>
      <c r="H68">
        <f aca="true" t="shared" si="7" ref="H68:H131">K68*E68</f>
        <v>211653.3815701362</v>
      </c>
      <c r="I68">
        <f aca="true" t="shared" si="8" ref="I68:I131">L68*E68</f>
        <v>100647172.07483947</v>
      </c>
      <c r="J68">
        <f aca="true" t="shared" si="9" ref="J68:J131">M68*E68</f>
        <v>100435518.69326933</v>
      </c>
      <c r="K68">
        <v>1.100040963437209</v>
      </c>
      <c r="L68">
        <v>523.1006058825886</v>
      </c>
      <c r="M68">
        <v>522.0005649191514</v>
      </c>
    </row>
    <row r="69" spans="1:13" ht="12.75">
      <c r="A69" s="6">
        <v>67</v>
      </c>
      <c r="B69" s="6" t="s">
        <v>152</v>
      </c>
      <c r="C69">
        <v>25</v>
      </c>
      <c r="D69">
        <f t="shared" si="5"/>
        <v>3695161.8572931965</v>
      </c>
      <c r="E69">
        <v>388567</v>
      </c>
      <c r="F69">
        <v>40860</v>
      </c>
      <c r="G69" s="5">
        <f t="shared" si="6"/>
        <v>9.509716103768968</v>
      </c>
      <c r="H69">
        <f t="shared" si="7"/>
        <v>247573.7831880804</v>
      </c>
      <c r="I69">
        <f t="shared" si="8"/>
        <v>199260388.77888793</v>
      </c>
      <c r="J69">
        <f t="shared" si="9"/>
        <v>199012814.99569985</v>
      </c>
      <c r="K69">
        <v>0.6371456742031114</v>
      </c>
      <c r="L69">
        <v>512.8083156286765</v>
      </c>
      <c r="M69">
        <v>512.1711699544734</v>
      </c>
    </row>
    <row r="70" spans="1:13" ht="12.75">
      <c r="A70" s="6">
        <v>68</v>
      </c>
      <c r="B70" s="6" t="s">
        <v>153</v>
      </c>
      <c r="C70">
        <v>24</v>
      </c>
      <c r="D70">
        <f t="shared" si="5"/>
        <v>9276276.83113117</v>
      </c>
      <c r="E70">
        <v>715402</v>
      </c>
      <c r="F70">
        <v>55173</v>
      </c>
      <c r="G70" s="5">
        <f t="shared" si="6"/>
        <v>12.966523480688018</v>
      </c>
      <c r="H70">
        <f t="shared" si="7"/>
        <v>1680978.751885781</v>
      </c>
      <c r="I70">
        <f t="shared" si="8"/>
        <v>311717418.117343</v>
      </c>
      <c r="J70">
        <f t="shared" si="9"/>
        <v>310036439.36545724</v>
      </c>
      <c r="K70">
        <v>2.3496981443800564</v>
      </c>
      <c r="L70">
        <v>435.7234367772847</v>
      </c>
      <c r="M70">
        <v>433.37373863290463</v>
      </c>
    </row>
    <row r="71" spans="1:13" ht="12.75">
      <c r="A71" s="6">
        <v>69</v>
      </c>
      <c r="B71" s="6" t="s">
        <v>154</v>
      </c>
      <c r="C71">
        <v>25</v>
      </c>
      <c r="D71">
        <f t="shared" si="5"/>
        <v>2933563.3792268387</v>
      </c>
      <c r="E71">
        <v>315172</v>
      </c>
      <c r="F71">
        <v>33861</v>
      </c>
      <c r="G71" s="5">
        <f t="shared" si="6"/>
        <v>9.307817252886801</v>
      </c>
      <c r="H71">
        <f t="shared" si="7"/>
        <v>699857.6826531191</v>
      </c>
      <c r="I71">
        <f t="shared" si="8"/>
        <v>151062768.63486117</v>
      </c>
      <c r="J71">
        <f t="shared" si="9"/>
        <v>150362910.95220804</v>
      </c>
      <c r="K71">
        <v>2.2205579259995147</v>
      </c>
      <c r="L71">
        <v>479.30263042040906</v>
      </c>
      <c r="M71">
        <v>477.08207249440954</v>
      </c>
    </row>
    <row r="72" spans="1:13" ht="12.75">
      <c r="A72" s="6">
        <v>70</v>
      </c>
      <c r="B72" s="6" t="s">
        <v>155</v>
      </c>
      <c r="C72">
        <v>27</v>
      </c>
      <c r="D72">
        <f t="shared" si="5"/>
        <v>459219.2422703134</v>
      </c>
      <c r="E72">
        <v>147911</v>
      </c>
      <c r="F72">
        <v>47641</v>
      </c>
      <c r="G72" s="5">
        <f t="shared" si="6"/>
        <v>3.104699733422892</v>
      </c>
      <c r="H72">
        <f t="shared" si="7"/>
        <v>2171971.3066225885</v>
      </c>
      <c r="I72">
        <f t="shared" si="8"/>
        <v>72466602.50575456</v>
      </c>
      <c r="J72">
        <f t="shared" si="9"/>
        <v>70294631.19913197</v>
      </c>
      <c r="K72">
        <v>14.68431223250866</v>
      </c>
      <c r="L72">
        <v>489.9338284897983</v>
      </c>
      <c r="M72">
        <v>475.24951625728966</v>
      </c>
    </row>
    <row r="73" spans="1:13" ht="12.75">
      <c r="A73" s="6">
        <v>71</v>
      </c>
      <c r="B73" s="6" t="s">
        <v>156</v>
      </c>
      <c r="C73">
        <v>27</v>
      </c>
      <c r="D73">
        <f t="shared" si="5"/>
        <v>7841445.361245675</v>
      </c>
      <c r="E73">
        <v>184371</v>
      </c>
      <c r="F73">
        <v>4335</v>
      </c>
      <c r="G73" s="5">
        <f t="shared" si="6"/>
        <v>42.530795847750866</v>
      </c>
      <c r="H73">
        <f t="shared" si="7"/>
        <v>3368035.799871209</v>
      </c>
      <c r="I73">
        <f t="shared" si="8"/>
        <v>106405305.98287626</v>
      </c>
      <c r="J73">
        <f t="shared" si="9"/>
        <v>103037270.18300505</v>
      </c>
      <c r="K73">
        <v>18.267709129262244</v>
      </c>
      <c r="L73">
        <v>577.1260446755523</v>
      </c>
      <c r="M73">
        <v>558.85833554629</v>
      </c>
    </row>
    <row r="74" spans="1:13" ht="12.75">
      <c r="A74" s="6">
        <v>72</v>
      </c>
      <c r="B74" s="6" t="s">
        <v>157</v>
      </c>
      <c r="C74">
        <v>27</v>
      </c>
      <c r="D74">
        <f t="shared" si="5"/>
        <v>291275.8988962911</v>
      </c>
      <c r="E74">
        <v>121024</v>
      </c>
      <c r="F74">
        <v>50285</v>
      </c>
      <c r="G74" s="5">
        <f t="shared" si="6"/>
        <v>2.406761459679825</v>
      </c>
      <c r="H74">
        <f t="shared" si="7"/>
        <v>1964352.7693146046</v>
      </c>
      <c r="I74">
        <f t="shared" si="8"/>
        <v>62681445.91495476</v>
      </c>
      <c r="J74">
        <f t="shared" si="9"/>
        <v>60717093.14564016</v>
      </c>
      <c r="K74">
        <v>16.231101015621732</v>
      </c>
      <c r="L74">
        <v>517.9257495616965</v>
      </c>
      <c r="M74">
        <v>501.6946485460748</v>
      </c>
    </row>
    <row r="75" spans="1:13" ht="12.75">
      <c r="A75" s="6">
        <v>73</v>
      </c>
      <c r="B75" s="6" t="s">
        <v>158</v>
      </c>
      <c r="C75">
        <v>27</v>
      </c>
      <c r="D75">
        <f t="shared" si="5"/>
        <v>596141.987078282</v>
      </c>
      <c r="E75">
        <v>112637</v>
      </c>
      <c r="F75">
        <v>21282</v>
      </c>
      <c r="G75" s="5">
        <f t="shared" si="6"/>
        <v>5.292594680951038</v>
      </c>
      <c r="H75">
        <f t="shared" si="7"/>
        <v>2146792.995411409</v>
      </c>
      <c r="I75">
        <f t="shared" si="8"/>
        <v>65194869.650507696</v>
      </c>
      <c r="J75">
        <f t="shared" si="9"/>
        <v>63048076.655096285</v>
      </c>
      <c r="K75">
        <v>19.059394296824394</v>
      </c>
      <c r="L75">
        <v>578.8050964648179</v>
      </c>
      <c r="M75">
        <v>559.7457021679935</v>
      </c>
    </row>
    <row r="76" spans="1:13" ht="12.75">
      <c r="A76" s="6">
        <v>74</v>
      </c>
      <c r="B76" s="6" t="s">
        <v>159</v>
      </c>
      <c r="C76">
        <v>28</v>
      </c>
      <c r="D76">
        <f t="shared" si="5"/>
        <v>1098545.1352166757</v>
      </c>
      <c r="E76">
        <v>109617</v>
      </c>
      <c r="F76">
        <v>10938</v>
      </c>
      <c r="G76" s="5">
        <f t="shared" si="6"/>
        <v>10.021667580910586</v>
      </c>
      <c r="H76">
        <f t="shared" si="7"/>
        <v>2035163.2566633895</v>
      </c>
      <c r="I76">
        <f t="shared" si="8"/>
        <v>65664293.12160329</v>
      </c>
      <c r="J76">
        <f t="shared" si="9"/>
        <v>63629129.8649399</v>
      </c>
      <c r="K76">
        <v>18.566128033638847</v>
      </c>
      <c r="L76">
        <v>599.0338462246119</v>
      </c>
      <c r="M76">
        <v>580.4677181909731</v>
      </c>
    </row>
    <row r="77" spans="1:13" ht="12.75">
      <c r="A77" s="6">
        <v>75</v>
      </c>
      <c r="B77" s="6" t="s">
        <v>160</v>
      </c>
      <c r="C77">
        <v>28</v>
      </c>
      <c r="D77">
        <f t="shared" si="5"/>
        <v>5068431.984158415</v>
      </c>
      <c r="E77">
        <v>143096</v>
      </c>
      <c r="F77">
        <v>4040</v>
      </c>
      <c r="G77" s="5">
        <f t="shared" si="6"/>
        <v>35.41980198019802</v>
      </c>
      <c r="H77">
        <f t="shared" si="7"/>
        <v>2405947.745224355</v>
      </c>
      <c r="I77">
        <f t="shared" si="8"/>
        <v>76519037.8007978</v>
      </c>
      <c r="J77">
        <f t="shared" si="9"/>
        <v>74113090.05557346</v>
      </c>
      <c r="K77">
        <v>16.813522007773486</v>
      </c>
      <c r="L77">
        <v>534.7391806954619</v>
      </c>
      <c r="M77">
        <v>517.9256586876884</v>
      </c>
    </row>
    <row r="78" spans="1:13" ht="12.75">
      <c r="A78" s="6">
        <v>76</v>
      </c>
      <c r="B78" s="6" t="s">
        <v>161</v>
      </c>
      <c r="C78">
        <v>28</v>
      </c>
      <c r="D78">
        <f t="shared" si="5"/>
        <v>4356776.425629994</v>
      </c>
      <c r="E78">
        <v>119067</v>
      </c>
      <c r="F78">
        <v>3254</v>
      </c>
      <c r="G78" s="5">
        <f t="shared" si="6"/>
        <v>36.59096496619545</v>
      </c>
      <c r="H78">
        <f t="shared" si="7"/>
        <v>2543994.0219670595</v>
      </c>
      <c r="I78">
        <f t="shared" si="8"/>
        <v>81618211.18657435</v>
      </c>
      <c r="J78">
        <f t="shared" si="9"/>
        <v>79074217.16460729</v>
      </c>
      <c r="K78">
        <v>21.366071388101318</v>
      </c>
      <c r="L78">
        <v>685.4813775989514</v>
      </c>
      <c r="M78">
        <v>664.1153062108501</v>
      </c>
    </row>
    <row r="79" spans="1:13" ht="12.75">
      <c r="A79" s="6">
        <v>77</v>
      </c>
      <c r="B79" s="6" t="s">
        <v>162</v>
      </c>
      <c r="C79">
        <v>62</v>
      </c>
      <c r="D79">
        <f t="shared" si="5"/>
        <v>296453.09071673034</v>
      </c>
      <c r="E79">
        <v>144483</v>
      </c>
      <c r="F79">
        <v>70417</v>
      </c>
      <c r="G79" s="5">
        <f t="shared" si="6"/>
        <v>2.051819873042021</v>
      </c>
      <c r="H79">
        <f t="shared" si="7"/>
        <v>2003917.170114025</v>
      </c>
      <c r="I79">
        <f t="shared" si="8"/>
        <v>67571571.98151226</v>
      </c>
      <c r="J79">
        <f t="shared" si="9"/>
        <v>65567654.81139823</v>
      </c>
      <c r="K79">
        <v>13.869570607711807</v>
      </c>
      <c r="L79">
        <v>467.67835649531264</v>
      </c>
      <c r="M79">
        <v>453.80878588760083</v>
      </c>
    </row>
    <row r="80" spans="1:13" ht="12.75">
      <c r="A80" s="6">
        <v>78</v>
      </c>
      <c r="B80" s="6" t="s">
        <v>163</v>
      </c>
      <c r="C80">
        <v>28</v>
      </c>
      <c r="D80">
        <f t="shared" si="5"/>
        <v>908605.122939141</v>
      </c>
      <c r="E80">
        <v>133626</v>
      </c>
      <c r="F80">
        <v>19652</v>
      </c>
      <c r="G80" s="5">
        <f t="shared" si="6"/>
        <v>6.799613270913902</v>
      </c>
      <c r="H80">
        <f t="shared" si="7"/>
        <v>2899503.6236818535</v>
      </c>
      <c r="I80">
        <f t="shared" si="8"/>
        <v>83987016.38656783</v>
      </c>
      <c r="J80">
        <f t="shared" si="9"/>
        <v>81087512.76288599</v>
      </c>
      <c r="K80">
        <v>21.69864864384067</v>
      </c>
      <c r="L80">
        <v>628.5230148815937</v>
      </c>
      <c r="M80">
        <v>606.824366237753</v>
      </c>
    </row>
    <row r="81" spans="1:13" ht="12.75">
      <c r="A81" s="6">
        <v>79</v>
      </c>
      <c r="B81" s="6" t="s">
        <v>164</v>
      </c>
      <c r="C81">
        <v>28</v>
      </c>
      <c r="D81">
        <f t="shared" si="5"/>
        <v>1261035.5054478403</v>
      </c>
      <c r="E81">
        <v>150229</v>
      </c>
      <c r="F81">
        <v>17897</v>
      </c>
      <c r="G81" s="5">
        <f t="shared" si="6"/>
        <v>8.394088394703022</v>
      </c>
      <c r="H81">
        <f t="shared" si="7"/>
        <v>2661116.910760516</v>
      </c>
      <c r="I81">
        <f t="shared" si="8"/>
        <v>83859821.85529804</v>
      </c>
      <c r="J81">
        <f t="shared" si="9"/>
        <v>81198704.94453752</v>
      </c>
      <c r="K81">
        <v>17.713736434114026</v>
      </c>
      <c r="L81">
        <v>558.2132734378717</v>
      </c>
      <c r="M81">
        <v>540.4995370037577</v>
      </c>
    </row>
    <row r="82" spans="1:13" ht="12.75">
      <c r="A82" s="6">
        <v>80</v>
      </c>
      <c r="B82" s="6" t="s">
        <v>165</v>
      </c>
      <c r="C82">
        <v>29</v>
      </c>
      <c r="D82">
        <f t="shared" si="5"/>
        <v>13216657.077365205</v>
      </c>
      <c r="E82">
        <v>380615</v>
      </c>
      <c r="F82">
        <v>10961</v>
      </c>
      <c r="G82" s="5">
        <f t="shared" si="6"/>
        <v>34.72447769364109</v>
      </c>
      <c r="H82">
        <f t="shared" si="7"/>
        <v>4106083.93974042</v>
      </c>
      <c r="I82">
        <f t="shared" si="8"/>
        <v>150172825.92919794</v>
      </c>
      <c r="J82">
        <f t="shared" si="9"/>
        <v>146066741.98945752</v>
      </c>
      <c r="K82">
        <v>10.78802448600402</v>
      </c>
      <c r="L82">
        <v>394.5530941481495</v>
      </c>
      <c r="M82">
        <v>383.7650696621455</v>
      </c>
    </row>
    <row r="83" spans="1:13" ht="12.75">
      <c r="A83" s="6">
        <v>81</v>
      </c>
      <c r="B83" s="6" t="s">
        <v>166</v>
      </c>
      <c r="C83">
        <v>30</v>
      </c>
      <c r="D83">
        <f t="shared" si="5"/>
        <v>304319.0197064525</v>
      </c>
      <c r="E83">
        <v>165748</v>
      </c>
      <c r="F83">
        <v>90275</v>
      </c>
      <c r="G83" s="5">
        <f t="shared" si="6"/>
        <v>1.836034339518139</v>
      </c>
      <c r="H83">
        <f t="shared" si="7"/>
        <v>2553252.3602676927</v>
      </c>
      <c r="I83">
        <f t="shared" si="8"/>
        <v>86159618.23723978</v>
      </c>
      <c r="J83">
        <f t="shared" si="9"/>
        <v>83606365.87697208</v>
      </c>
      <c r="K83">
        <v>15.404423343073177</v>
      </c>
      <c r="L83">
        <v>519.8229736542207</v>
      </c>
      <c r="M83">
        <v>504.41855031114756</v>
      </c>
    </row>
    <row r="84" spans="1:13" ht="12.75">
      <c r="A84" s="6">
        <v>82</v>
      </c>
      <c r="B84" s="6" t="s">
        <v>167</v>
      </c>
      <c r="C84">
        <v>30</v>
      </c>
      <c r="D84">
        <f t="shared" si="5"/>
        <v>405502.4948558623</v>
      </c>
      <c r="E84">
        <v>89228</v>
      </c>
      <c r="F84">
        <v>19634</v>
      </c>
      <c r="G84" s="5">
        <f t="shared" si="6"/>
        <v>4.544565549556891</v>
      </c>
      <c r="H84">
        <f t="shared" si="7"/>
        <v>1781029.1562506864</v>
      </c>
      <c r="I84">
        <f t="shared" si="8"/>
        <v>55266907.9968771</v>
      </c>
      <c r="J84">
        <f t="shared" si="9"/>
        <v>53485878.84062641</v>
      </c>
      <c r="K84">
        <v>19.960428971294732</v>
      </c>
      <c r="L84">
        <v>619.3897430949601</v>
      </c>
      <c r="M84">
        <v>599.4293141236653</v>
      </c>
    </row>
    <row r="85" spans="1:13" ht="12.75">
      <c r="A85" s="6">
        <v>83</v>
      </c>
      <c r="B85" s="6" t="s">
        <v>168</v>
      </c>
      <c r="C85">
        <v>27</v>
      </c>
      <c r="D85">
        <f t="shared" si="5"/>
        <v>1389126.1785633282</v>
      </c>
      <c r="E85">
        <v>207057</v>
      </c>
      <c r="F85">
        <v>30863</v>
      </c>
      <c r="G85" s="5">
        <f t="shared" si="6"/>
        <v>6.7089071055956975</v>
      </c>
      <c r="H85">
        <f t="shared" si="7"/>
        <v>3007091.672714448</v>
      </c>
      <c r="I85">
        <f t="shared" si="8"/>
        <v>104585718.26408194</v>
      </c>
      <c r="J85">
        <f t="shared" si="9"/>
        <v>101578626.59136748</v>
      </c>
      <c r="K85">
        <v>14.523013820901724</v>
      </c>
      <c r="L85">
        <v>505.10592862874444</v>
      </c>
      <c r="M85">
        <v>490.5829148078427</v>
      </c>
    </row>
    <row r="86" spans="1:13" ht="12.75">
      <c r="A86" s="6">
        <v>84</v>
      </c>
      <c r="B86" s="6" t="s">
        <v>169</v>
      </c>
      <c r="C86">
        <v>30</v>
      </c>
      <c r="D86">
        <f t="shared" si="5"/>
        <v>271601.2899915062</v>
      </c>
      <c r="E86">
        <v>61945</v>
      </c>
      <c r="F86">
        <v>14128</v>
      </c>
      <c r="G86" s="5">
        <f t="shared" si="6"/>
        <v>4.384555492638731</v>
      </c>
      <c r="H86">
        <f t="shared" si="7"/>
        <v>1452889.5480204683</v>
      </c>
      <c r="I86">
        <f t="shared" si="8"/>
        <v>42291372.83531304</v>
      </c>
      <c r="J86">
        <f t="shared" si="9"/>
        <v>40838483.28729257</v>
      </c>
      <c r="K86">
        <v>23.454508806529475</v>
      </c>
      <c r="L86">
        <v>682.7245594529508</v>
      </c>
      <c r="M86">
        <v>659.2700506464213</v>
      </c>
    </row>
    <row r="87" spans="1:13" ht="12.75">
      <c r="A87" s="6">
        <v>85</v>
      </c>
      <c r="B87" s="6" t="s">
        <v>170</v>
      </c>
      <c r="C87">
        <v>30</v>
      </c>
      <c r="D87">
        <f t="shared" si="5"/>
        <v>809601.0544395834</v>
      </c>
      <c r="E87">
        <v>162105</v>
      </c>
      <c r="F87">
        <v>32458</v>
      </c>
      <c r="G87" s="5">
        <f t="shared" si="6"/>
        <v>4.994300326575883</v>
      </c>
      <c r="H87">
        <f t="shared" si="7"/>
        <v>2868076.4006540957</v>
      </c>
      <c r="I87">
        <f t="shared" si="8"/>
        <v>91157482.89151798</v>
      </c>
      <c r="J87">
        <f t="shared" si="9"/>
        <v>88289406.49086389</v>
      </c>
      <c r="K87">
        <v>17.69270781687237</v>
      </c>
      <c r="L87">
        <v>562.3360346165632</v>
      </c>
      <c r="M87">
        <v>544.6433267996908</v>
      </c>
    </row>
    <row r="88" spans="1:13" ht="12.75">
      <c r="A88" s="6">
        <v>86</v>
      </c>
      <c r="B88" s="6" t="s">
        <v>171</v>
      </c>
      <c r="C88">
        <v>31</v>
      </c>
      <c r="D88">
        <f t="shared" si="5"/>
        <v>2911831.147174447</v>
      </c>
      <c r="E88">
        <v>108863</v>
      </c>
      <c r="F88">
        <v>4070</v>
      </c>
      <c r="G88" s="5">
        <f t="shared" si="6"/>
        <v>26.747665847665846</v>
      </c>
      <c r="H88">
        <f t="shared" si="7"/>
        <v>1696201.9628043352</v>
      </c>
      <c r="I88">
        <f t="shared" si="8"/>
        <v>52891518.85222094</v>
      </c>
      <c r="J88">
        <f t="shared" si="9"/>
        <v>51195316.889416605</v>
      </c>
      <c r="K88">
        <v>15.581069443285003</v>
      </c>
      <c r="L88">
        <v>485.8539526948636</v>
      </c>
      <c r="M88">
        <v>470.2728832515786</v>
      </c>
    </row>
    <row r="89" spans="1:13" ht="12.75">
      <c r="A89" s="6">
        <v>87</v>
      </c>
      <c r="B89" s="6" t="s">
        <v>172</v>
      </c>
      <c r="C89">
        <v>31</v>
      </c>
      <c r="D89">
        <f t="shared" si="5"/>
        <v>82303.92144699668</v>
      </c>
      <c r="E89">
        <v>73214</v>
      </c>
      <c r="F89">
        <v>65128</v>
      </c>
      <c r="G89" s="5">
        <f t="shared" si="6"/>
        <v>1.1241555091512099</v>
      </c>
      <c r="H89">
        <f t="shared" si="7"/>
        <v>809033.944092972</v>
      </c>
      <c r="I89">
        <f t="shared" si="8"/>
        <v>30055876.59727871</v>
      </c>
      <c r="J89">
        <f t="shared" si="9"/>
        <v>29246842.653185736</v>
      </c>
      <c r="K89">
        <v>11.050262847173656</v>
      </c>
      <c r="L89">
        <v>410.52089214192245</v>
      </c>
      <c r="M89">
        <v>399.4706292947488</v>
      </c>
    </row>
    <row r="90" spans="1:13" ht="12.75">
      <c r="A90" s="6">
        <v>88</v>
      </c>
      <c r="B90" s="6" t="s">
        <v>173</v>
      </c>
      <c r="C90">
        <v>31</v>
      </c>
      <c r="D90">
        <f t="shared" si="5"/>
        <v>127649.80073199743</v>
      </c>
      <c r="E90">
        <v>83519</v>
      </c>
      <c r="F90">
        <v>54645</v>
      </c>
      <c r="G90" s="5">
        <f t="shared" si="6"/>
        <v>1.5283923506267727</v>
      </c>
      <c r="H90">
        <f t="shared" si="7"/>
        <v>856575.2399770636</v>
      </c>
      <c r="I90">
        <f t="shared" si="8"/>
        <v>33663669.30059478</v>
      </c>
      <c r="J90">
        <f t="shared" si="9"/>
        <v>32807094.06061771</v>
      </c>
      <c r="K90">
        <v>10.256052394988728</v>
      </c>
      <c r="L90">
        <v>403.0660005578943</v>
      </c>
      <c r="M90">
        <v>392.8099481629056</v>
      </c>
    </row>
    <row r="91" spans="1:13" ht="12.75">
      <c r="A91" s="6">
        <v>89</v>
      </c>
      <c r="B91" s="6" t="s">
        <v>174</v>
      </c>
      <c r="C91">
        <v>31</v>
      </c>
      <c r="D91">
        <f t="shared" si="5"/>
        <v>271841.60532326944</v>
      </c>
      <c r="E91">
        <v>156954</v>
      </c>
      <c r="F91">
        <v>90621</v>
      </c>
      <c r="G91" s="5">
        <f t="shared" si="6"/>
        <v>1.731982653027444</v>
      </c>
      <c r="H91">
        <f t="shared" si="7"/>
        <v>1918388.6258733168</v>
      </c>
      <c r="I91">
        <f t="shared" si="8"/>
        <v>69603645.60445933</v>
      </c>
      <c r="J91">
        <f t="shared" si="9"/>
        <v>67685256.97858602</v>
      </c>
      <c r="K91">
        <v>12.222616982512818</v>
      </c>
      <c r="L91">
        <v>443.4652548164388</v>
      </c>
      <c r="M91">
        <v>431.242637833926</v>
      </c>
    </row>
    <row r="92" spans="1:13" ht="12.75">
      <c r="A92" s="6">
        <v>90</v>
      </c>
      <c r="B92" s="6" t="s">
        <v>175</v>
      </c>
      <c r="C92">
        <v>31</v>
      </c>
      <c r="D92">
        <f t="shared" si="5"/>
        <v>709273.5663404975</v>
      </c>
      <c r="E92">
        <v>156061</v>
      </c>
      <c r="F92">
        <v>34338</v>
      </c>
      <c r="G92" s="5">
        <f t="shared" si="6"/>
        <v>4.544848273050265</v>
      </c>
      <c r="H92">
        <f t="shared" si="7"/>
        <v>1680152.9431429177</v>
      </c>
      <c r="I92">
        <f t="shared" si="8"/>
        <v>65268590.430460215</v>
      </c>
      <c r="J92">
        <f t="shared" si="9"/>
        <v>63588437.487317294</v>
      </c>
      <c r="K92">
        <v>10.766001391397708</v>
      </c>
      <c r="L92">
        <v>418.2248635498953</v>
      </c>
      <c r="M92">
        <v>407.4588621584976</v>
      </c>
    </row>
    <row r="93" spans="1:13" ht="12.75">
      <c r="A93" s="6">
        <v>91</v>
      </c>
      <c r="B93" s="6" t="s">
        <v>176</v>
      </c>
      <c r="C93">
        <v>31</v>
      </c>
      <c r="D93">
        <f t="shared" si="5"/>
        <v>187749.87149939552</v>
      </c>
      <c r="E93">
        <v>130108</v>
      </c>
      <c r="F93">
        <v>90163</v>
      </c>
      <c r="G93" s="5">
        <f t="shared" si="6"/>
        <v>1.4430309550480795</v>
      </c>
      <c r="H93">
        <f t="shared" si="7"/>
        <v>1779845.2310786736</v>
      </c>
      <c r="I93">
        <f t="shared" si="8"/>
        <v>62910251.45683576</v>
      </c>
      <c r="J93">
        <f t="shared" si="9"/>
        <v>61130406.225757085</v>
      </c>
      <c r="K93">
        <v>13.679752444728024</v>
      </c>
      <c r="L93">
        <v>483.5233149140388</v>
      </c>
      <c r="M93">
        <v>469.84356246931077</v>
      </c>
    </row>
    <row r="94" spans="1:13" ht="12.75">
      <c r="A94" s="6">
        <v>92</v>
      </c>
      <c r="B94" s="6" t="s">
        <v>177</v>
      </c>
      <c r="C94">
        <v>33</v>
      </c>
      <c r="D94">
        <f t="shared" si="5"/>
        <v>311882.9591107937</v>
      </c>
      <c r="E94">
        <v>118210</v>
      </c>
      <c r="F94">
        <v>44804</v>
      </c>
      <c r="G94" s="5">
        <f t="shared" si="6"/>
        <v>2.638380501740916</v>
      </c>
      <c r="H94">
        <f t="shared" si="7"/>
        <v>233928.46262362468</v>
      </c>
      <c r="I94">
        <f t="shared" si="8"/>
        <v>53434126.292665526</v>
      </c>
      <c r="J94">
        <f t="shared" si="9"/>
        <v>53200197.83004191</v>
      </c>
      <c r="K94">
        <v>1.9789227867661339</v>
      </c>
      <c r="L94">
        <v>452.0271237007489</v>
      </c>
      <c r="M94">
        <v>450.0482009139828</v>
      </c>
    </row>
    <row r="95" spans="1:13" ht="12.75">
      <c r="A95" s="6">
        <v>93</v>
      </c>
      <c r="B95" s="6" t="s">
        <v>178</v>
      </c>
      <c r="C95">
        <v>66</v>
      </c>
      <c r="D95">
        <f t="shared" si="5"/>
        <v>389512.7269064885</v>
      </c>
      <c r="E95">
        <v>90655</v>
      </c>
      <c r="F95">
        <v>21099</v>
      </c>
      <c r="G95" s="5">
        <f t="shared" si="6"/>
        <v>4.296649130290535</v>
      </c>
      <c r="H95">
        <f t="shared" si="7"/>
        <v>126717.03132140436</v>
      </c>
      <c r="I95">
        <f t="shared" si="8"/>
        <v>46527019.15609347</v>
      </c>
      <c r="J95">
        <f t="shared" si="9"/>
        <v>46400302.124772064</v>
      </c>
      <c r="K95">
        <v>1.3977941792664978</v>
      </c>
      <c r="L95">
        <v>513.2316932998011</v>
      </c>
      <c r="M95">
        <v>511.8338991205346</v>
      </c>
    </row>
    <row r="96" spans="1:13" ht="12.75">
      <c r="A96" s="6">
        <v>94</v>
      </c>
      <c r="B96" s="6" t="s">
        <v>179</v>
      </c>
      <c r="C96">
        <v>33</v>
      </c>
      <c r="D96">
        <f t="shared" si="5"/>
        <v>286298.0425408332</v>
      </c>
      <c r="E96">
        <v>111007</v>
      </c>
      <c r="F96">
        <v>43041</v>
      </c>
      <c r="G96" s="5">
        <f t="shared" si="6"/>
        <v>2.579098998629214</v>
      </c>
      <c r="H96">
        <f t="shared" si="7"/>
        <v>293477.65161072195</v>
      </c>
      <c r="I96">
        <f t="shared" si="8"/>
        <v>52675215.49248503</v>
      </c>
      <c r="J96">
        <f t="shared" si="9"/>
        <v>52381737.840874314</v>
      </c>
      <c r="K96">
        <v>2.6437760826859744</v>
      </c>
      <c r="L96">
        <v>474.52156613983834</v>
      </c>
      <c r="M96">
        <v>471.87779005715237</v>
      </c>
    </row>
    <row r="97" spans="1:13" ht="12.75">
      <c r="A97" s="6">
        <v>95</v>
      </c>
      <c r="B97" s="6" t="s">
        <v>180</v>
      </c>
      <c r="C97">
        <v>33</v>
      </c>
      <c r="D97">
        <f t="shared" si="5"/>
        <v>754475.2385476755</v>
      </c>
      <c r="E97">
        <v>81672</v>
      </c>
      <c r="F97">
        <v>8841</v>
      </c>
      <c r="G97" s="5">
        <f t="shared" si="6"/>
        <v>9.237869019341703</v>
      </c>
      <c r="H97">
        <f t="shared" si="7"/>
        <v>-164369.36646478172</v>
      </c>
      <c r="I97">
        <f t="shared" si="8"/>
        <v>39628030.30980891</v>
      </c>
      <c r="J97">
        <f t="shared" si="9"/>
        <v>39792399.67627369</v>
      </c>
      <c r="K97">
        <v>-2.01255468783404</v>
      </c>
      <c r="L97">
        <v>485.2095003160068</v>
      </c>
      <c r="M97">
        <v>487.22205500384086</v>
      </c>
    </row>
    <row r="98" spans="1:13" ht="12.75">
      <c r="A98" s="6">
        <v>96</v>
      </c>
      <c r="B98" s="6" t="s">
        <v>181</v>
      </c>
      <c r="C98">
        <v>32</v>
      </c>
      <c r="D98">
        <f t="shared" si="5"/>
        <v>1766738.0533569353</v>
      </c>
      <c r="E98">
        <v>118208</v>
      </c>
      <c r="F98">
        <v>7909</v>
      </c>
      <c r="G98" s="5">
        <f t="shared" si="6"/>
        <v>14.946010873688204</v>
      </c>
      <c r="H98">
        <f t="shared" si="7"/>
        <v>-101113.68842097375</v>
      </c>
      <c r="I98">
        <f t="shared" si="8"/>
        <v>62726104.09715142</v>
      </c>
      <c r="J98">
        <f t="shared" si="9"/>
        <v>62827217.785572395</v>
      </c>
      <c r="K98">
        <v>-0.8553878622510638</v>
      </c>
      <c r="L98">
        <v>530.6417847958803</v>
      </c>
      <c r="M98">
        <v>531.4971726581314</v>
      </c>
    </row>
    <row r="99" spans="1:13" ht="12.75">
      <c r="A99" s="6">
        <v>97</v>
      </c>
      <c r="B99" s="6" t="s">
        <v>182</v>
      </c>
      <c r="C99">
        <v>32</v>
      </c>
      <c r="D99">
        <f t="shared" si="5"/>
        <v>429482.1423128941</v>
      </c>
      <c r="E99">
        <v>150155</v>
      </c>
      <c r="F99">
        <v>52497</v>
      </c>
      <c r="G99" s="5">
        <f t="shared" si="6"/>
        <v>2.860258681448464</v>
      </c>
      <c r="H99">
        <f t="shared" si="7"/>
        <v>-2071.0729737570978</v>
      </c>
      <c r="I99">
        <f t="shared" si="8"/>
        <v>80590617.39134534</v>
      </c>
      <c r="J99">
        <f t="shared" si="9"/>
        <v>80592688.4643191</v>
      </c>
      <c r="K99">
        <v>-0.013792900494536298</v>
      </c>
      <c r="L99">
        <v>536.7161758938786</v>
      </c>
      <c r="M99">
        <v>536.7299687943731</v>
      </c>
    </row>
    <row r="100" spans="1:13" ht="12.75">
      <c r="A100" s="6">
        <v>98</v>
      </c>
      <c r="B100" s="6" t="s">
        <v>183</v>
      </c>
      <c r="C100">
        <v>32</v>
      </c>
      <c r="D100">
        <f t="shared" si="5"/>
        <v>392059.86272653146</v>
      </c>
      <c r="E100">
        <v>122089</v>
      </c>
      <c r="F100">
        <v>38019</v>
      </c>
      <c r="G100" s="5">
        <f t="shared" si="6"/>
        <v>3.2112627896578028</v>
      </c>
      <c r="H100">
        <f t="shared" si="7"/>
        <v>2779.849546092078</v>
      </c>
      <c r="I100">
        <f t="shared" si="8"/>
        <v>61913924.40619095</v>
      </c>
      <c r="J100">
        <f t="shared" si="9"/>
        <v>61911144.55664486</v>
      </c>
      <c r="K100">
        <v>0.022769041814513002</v>
      </c>
      <c r="L100">
        <v>507.12123455995993</v>
      </c>
      <c r="M100">
        <v>507.0984655181454</v>
      </c>
    </row>
    <row r="101" spans="1:13" ht="12.75">
      <c r="A101" s="6">
        <v>99</v>
      </c>
      <c r="B101" s="6" t="s">
        <v>184</v>
      </c>
      <c r="C101">
        <v>32</v>
      </c>
      <c r="D101">
        <f t="shared" si="5"/>
        <v>2021233.7466784765</v>
      </c>
      <c r="E101">
        <v>191080</v>
      </c>
      <c r="F101">
        <v>18064</v>
      </c>
      <c r="G101" s="5">
        <f t="shared" si="6"/>
        <v>10.577945084145261</v>
      </c>
      <c r="H101">
        <f t="shared" si="7"/>
        <v>-571020.660207911</v>
      </c>
      <c r="I101">
        <f t="shared" si="8"/>
        <v>105923724.6394068</v>
      </c>
      <c r="J101">
        <f t="shared" si="9"/>
        <v>106494745.29961471</v>
      </c>
      <c r="K101">
        <v>-2.9883852847389107</v>
      </c>
      <c r="L101">
        <v>554.3422892998053</v>
      </c>
      <c r="M101">
        <v>557.3306745845442</v>
      </c>
    </row>
    <row r="102" spans="1:13" ht="12.75">
      <c r="A102" s="6">
        <v>100</v>
      </c>
      <c r="B102" s="6" t="s">
        <v>185</v>
      </c>
      <c r="C102">
        <v>34</v>
      </c>
      <c r="D102">
        <f t="shared" si="5"/>
        <v>95498.46757489086</v>
      </c>
      <c r="E102">
        <v>79649</v>
      </c>
      <c r="F102">
        <v>66430</v>
      </c>
      <c r="G102" s="5">
        <f t="shared" si="6"/>
        <v>1.1989914195393647</v>
      </c>
      <c r="H102">
        <f t="shared" si="7"/>
        <v>344166.60412118514</v>
      </c>
      <c r="I102">
        <f t="shared" si="8"/>
        <v>16744755.324689232</v>
      </c>
      <c r="J102">
        <f t="shared" si="9"/>
        <v>16400588.720568046</v>
      </c>
      <c r="K102">
        <v>4.321041119426297</v>
      </c>
      <c r="L102">
        <v>210.23183372910182</v>
      </c>
      <c r="M102">
        <v>205.91079260967553</v>
      </c>
    </row>
    <row r="103" spans="1:13" ht="12.75">
      <c r="A103" s="6">
        <v>101</v>
      </c>
      <c r="B103" s="6" t="s">
        <v>186</v>
      </c>
      <c r="C103">
        <v>34</v>
      </c>
      <c r="D103">
        <f t="shared" si="5"/>
        <v>168719.31083089297</v>
      </c>
      <c r="E103">
        <v>87865</v>
      </c>
      <c r="F103">
        <v>45758</v>
      </c>
      <c r="G103" s="5">
        <f t="shared" si="6"/>
        <v>1.9202106735434241</v>
      </c>
      <c r="H103">
        <f t="shared" si="7"/>
        <v>362588.413307294</v>
      </c>
      <c r="I103">
        <f t="shared" si="8"/>
        <v>15854294.856850049</v>
      </c>
      <c r="J103">
        <f t="shared" si="9"/>
        <v>15491706.443542754</v>
      </c>
      <c r="K103">
        <v>4.126653540172924</v>
      </c>
      <c r="L103">
        <v>180.4392517708991</v>
      </c>
      <c r="M103">
        <v>176.31259823072617</v>
      </c>
    </row>
    <row r="104" spans="1:13" ht="12.75">
      <c r="A104" s="6">
        <v>102</v>
      </c>
      <c r="B104" s="6" t="s">
        <v>187</v>
      </c>
      <c r="C104">
        <v>34</v>
      </c>
      <c r="D104">
        <f t="shared" si="5"/>
        <v>180761.00880638623</v>
      </c>
      <c r="E104">
        <v>92517</v>
      </c>
      <c r="F104">
        <v>47352</v>
      </c>
      <c r="G104" s="5">
        <f t="shared" si="6"/>
        <v>1.9538139888494679</v>
      </c>
      <c r="H104">
        <f t="shared" si="7"/>
        <v>340774.7895319011</v>
      </c>
      <c r="I104">
        <f t="shared" si="8"/>
        <v>15477530.640107503</v>
      </c>
      <c r="J104">
        <f t="shared" si="9"/>
        <v>15136755.850575602</v>
      </c>
      <c r="K104">
        <v>3.683374834159139</v>
      </c>
      <c r="L104">
        <v>167.29390966100829</v>
      </c>
      <c r="M104">
        <v>163.61053482684915</v>
      </c>
    </row>
    <row r="105" spans="1:13" ht="12.75">
      <c r="A105" s="6">
        <v>103</v>
      </c>
      <c r="B105" s="6" t="s">
        <v>188</v>
      </c>
      <c r="C105">
        <v>34</v>
      </c>
      <c r="D105">
        <f t="shared" si="5"/>
        <v>54226.546314732695</v>
      </c>
      <c r="E105">
        <v>80509</v>
      </c>
      <c r="F105">
        <v>119530</v>
      </c>
      <c r="G105" s="5">
        <f t="shared" si="6"/>
        <v>0.6735463900276081</v>
      </c>
      <c r="H105">
        <f t="shared" si="7"/>
        <v>344581.69483234105</v>
      </c>
      <c r="I105">
        <f t="shared" si="8"/>
        <v>16531821.232257085</v>
      </c>
      <c r="J105">
        <f t="shared" si="9"/>
        <v>16187239.537424745</v>
      </c>
      <c r="K105">
        <v>4.280039434502243</v>
      </c>
      <c r="L105">
        <v>205.3412814996719</v>
      </c>
      <c r="M105">
        <v>201.06124206516967</v>
      </c>
    </row>
    <row r="106" spans="1:13" ht="12.75">
      <c r="A106" s="6">
        <v>104</v>
      </c>
      <c r="B106" s="6" t="s">
        <v>189</v>
      </c>
      <c r="C106">
        <v>34</v>
      </c>
      <c r="D106">
        <f t="shared" si="5"/>
        <v>130737.96983865659</v>
      </c>
      <c r="E106">
        <v>63012</v>
      </c>
      <c r="F106">
        <v>30370</v>
      </c>
      <c r="G106" s="5">
        <f t="shared" si="6"/>
        <v>2.074810668422786</v>
      </c>
      <c r="H106">
        <f t="shared" si="7"/>
        <v>215116.84026686937</v>
      </c>
      <c r="I106">
        <f t="shared" si="8"/>
        <v>10080071.931280388</v>
      </c>
      <c r="J106">
        <f t="shared" si="9"/>
        <v>9864955.091013517</v>
      </c>
      <c r="K106">
        <v>3.4139027529180055</v>
      </c>
      <c r="L106">
        <v>159.97067116232444</v>
      </c>
      <c r="M106">
        <v>156.55676840940643</v>
      </c>
    </row>
    <row r="107" spans="1:13" ht="12.75">
      <c r="A107" s="6">
        <v>105</v>
      </c>
      <c r="B107" s="6" t="s">
        <v>190</v>
      </c>
      <c r="C107">
        <v>34</v>
      </c>
      <c r="D107">
        <f t="shared" si="5"/>
        <v>202091.17119589273</v>
      </c>
      <c r="E107">
        <v>95562</v>
      </c>
      <c r="F107">
        <v>45188</v>
      </c>
      <c r="G107" s="5">
        <f t="shared" si="6"/>
        <v>2.1147649818535896</v>
      </c>
      <c r="H107">
        <f t="shared" si="7"/>
        <v>381020.48426711385</v>
      </c>
      <c r="I107">
        <f t="shared" si="8"/>
        <v>17957994.987744585</v>
      </c>
      <c r="J107">
        <f t="shared" si="9"/>
        <v>17576974.503477473</v>
      </c>
      <c r="K107">
        <v>3.987154771427072</v>
      </c>
      <c r="L107">
        <v>187.91983202260926</v>
      </c>
      <c r="M107">
        <v>183.93267725118218</v>
      </c>
    </row>
    <row r="108" spans="1:13" ht="12.75">
      <c r="A108" s="6">
        <v>106</v>
      </c>
      <c r="B108" s="6" t="s">
        <v>191</v>
      </c>
      <c r="C108">
        <v>34</v>
      </c>
      <c r="D108">
        <f t="shared" si="5"/>
        <v>2831.648747709224</v>
      </c>
      <c r="E108">
        <v>2153</v>
      </c>
      <c r="F108">
        <v>1637</v>
      </c>
      <c r="G108" s="5">
        <f t="shared" si="6"/>
        <v>1.3152107513744655</v>
      </c>
      <c r="H108">
        <f t="shared" si="7"/>
        <v>5761.565609812372</v>
      </c>
      <c r="I108">
        <f t="shared" si="8"/>
        <v>287527.17494925036</v>
      </c>
      <c r="J108">
        <f t="shared" si="9"/>
        <v>281765.609339438</v>
      </c>
      <c r="K108">
        <v>2.6760639153796433</v>
      </c>
      <c r="L108">
        <v>133.54722477902942</v>
      </c>
      <c r="M108">
        <v>130.87116086364978</v>
      </c>
    </row>
    <row r="109" spans="1:13" ht="12.75">
      <c r="A109" s="6">
        <v>107</v>
      </c>
      <c r="B109" s="6" t="s">
        <v>192</v>
      </c>
      <c r="C109">
        <v>35</v>
      </c>
      <c r="D109">
        <f t="shared" si="5"/>
        <v>70395.71270718232</v>
      </c>
      <c r="E109">
        <v>93492</v>
      </c>
      <c r="F109">
        <v>124166</v>
      </c>
      <c r="G109" s="5">
        <f t="shared" si="6"/>
        <v>0.7529597474348856</v>
      </c>
      <c r="H109">
        <f t="shared" si="7"/>
        <v>159027.35043854322</v>
      </c>
      <c r="I109">
        <f t="shared" si="8"/>
        <v>24264510.28208339</v>
      </c>
      <c r="J109">
        <f t="shared" si="9"/>
        <v>24105482.931644846</v>
      </c>
      <c r="K109">
        <v>1.7009728151985541</v>
      </c>
      <c r="L109">
        <v>259.53568521460005</v>
      </c>
      <c r="M109">
        <v>257.8347123994015</v>
      </c>
    </row>
    <row r="110" spans="1:13" ht="12.75">
      <c r="A110" s="6">
        <v>108</v>
      </c>
      <c r="B110" s="6" t="s">
        <v>193</v>
      </c>
      <c r="C110">
        <v>35</v>
      </c>
      <c r="D110">
        <f t="shared" si="5"/>
        <v>664587.0189840944</v>
      </c>
      <c r="E110">
        <v>71980</v>
      </c>
      <c r="F110">
        <v>7796</v>
      </c>
      <c r="G110" s="5">
        <f t="shared" si="6"/>
        <v>9.232939969214982</v>
      </c>
      <c r="H110">
        <f t="shared" si="7"/>
        <v>121788.68740118924</v>
      </c>
      <c r="I110">
        <f t="shared" si="8"/>
        <v>22638581.79776854</v>
      </c>
      <c r="J110">
        <f t="shared" si="9"/>
        <v>22516793.11036735</v>
      </c>
      <c r="K110">
        <v>1.6919795415558383</v>
      </c>
      <c r="L110">
        <v>314.5121116666927</v>
      </c>
      <c r="M110">
        <v>312.82013212513687</v>
      </c>
    </row>
    <row r="111" spans="1:13" ht="12.75">
      <c r="A111" s="6">
        <v>109</v>
      </c>
      <c r="B111" s="6" t="s">
        <v>194</v>
      </c>
      <c r="C111">
        <v>35</v>
      </c>
      <c r="D111">
        <f t="shared" si="5"/>
        <v>97583.06605959787</v>
      </c>
      <c r="E111">
        <v>100739</v>
      </c>
      <c r="F111">
        <v>103997</v>
      </c>
      <c r="G111" s="5">
        <f t="shared" si="6"/>
        <v>0.9686721732357664</v>
      </c>
      <c r="H111">
        <f t="shared" si="7"/>
        <v>140892.97134006917</v>
      </c>
      <c r="I111">
        <f t="shared" si="8"/>
        <v>25697672.76277574</v>
      </c>
      <c r="J111">
        <f t="shared" si="9"/>
        <v>25556779.79143567</v>
      </c>
      <c r="K111">
        <v>1.398594102979672</v>
      </c>
      <c r="L111">
        <v>255.0916006985948</v>
      </c>
      <c r="M111">
        <v>253.69300659561512</v>
      </c>
    </row>
    <row r="112" spans="1:13" ht="12.75">
      <c r="A112" s="6">
        <v>110</v>
      </c>
      <c r="B112" s="6" t="s">
        <v>195</v>
      </c>
      <c r="C112">
        <v>35</v>
      </c>
      <c r="D112">
        <f t="shared" si="5"/>
        <v>65663.40226303706</v>
      </c>
      <c r="E112">
        <v>69318</v>
      </c>
      <c r="F112">
        <v>73176</v>
      </c>
      <c r="G112" s="5">
        <f t="shared" si="6"/>
        <v>0.9472777959986881</v>
      </c>
      <c r="H112">
        <f t="shared" si="7"/>
        <v>125157.26115744612</v>
      </c>
      <c r="I112">
        <f t="shared" si="8"/>
        <v>19288169.100308266</v>
      </c>
      <c r="J112">
        <f t="shared" si="9"/>
        <v>19163011.83915082</v>
      </c>
      <c r="K112">
        <v>1.8055521099490193</v>
      </c>
      <c r="L112">
        <v>278.25628408650374</v>
      </c>
      <c r="M112">
        <v>276.4507319765547</v>
      </c>
    </row>
    <row r="113" spans="1:13" ht="12.75">
      <c r="A113" s="6">
        <v>111</v>
      </c>
      <c r="B113" s="6" t="s">
        <v>196</v>
      </c>
      <c r="C113">
        <v>35</v>
      </c>
      <c r="D113">
        <f t="shared" si="5"/>
        <v>11565.245349863004</v>
      </c>
      <c r="E113">
        <v>49777</v>
      </c>
      <c r="F113">
        <v>214241</v>
      </c>
      <c r="G113" s="5">
        <f t="shared" si="6"/>
        <v>0.23234114851965776</v>
      </c>
      <c r="H113">
        <f t="shared" si="7"/>
        <v>70098.36343408309</v>
      </c>
      <c r="I113">
        <f t="shared" si="8"/>
        <v>14435585.027919013</v>
      </c>
      <c r="J113">
        <f t="shared" si="9"/>
        <v>14365486.664484931</v>
      </c>
      <c r="K113">
        <v>1.4082480550069931</v>
      </c>
      <c r="L113">
        <v>290.00512340878345</v>
      </c>
      <c r="M113">
        <v>288.59687535377645</v>
      </c>
    </row>
    <row r="114" spans="1:13" ht="12.75">
      <c r="A114" s="6">
        <v>112</v>
      </c>
      <c r="B114" s="6" t="s">
        <v>197</v>
      </c>
      <c r="C114">
        <v>35</v>
      </c>
      <c r="D114">
        <f t="shared" si="5"/>
        <v>68221.78431462022</v>
      </c>
      <c r="E114">
        <v>102301</v>
      </c>
      <c r="F114">
        <v>153404</v>
      </c>
      <c r="G114" s="5">
        <f t="shared" si="6"/>
        <v>0.6668730932700582</v>
      </c>
      <c r="H114">
        <f t="shared" si="7"/>
        <v>169125.32318507184</v>
      </c>
      <c r="I114">
        <f t="shared" si="8"/>
        <v>32531841.83086294</v>
      </c>
      <c r="J114">
        <f t="shared" si="9"/>
        <v>32362716.507677868</v>
      </c>
      <c r="K114">
        <v>1.6532128052029975</v>
      </c>
      <c r="L114">
        <v>318.001210456036</v>
      </c>
      <c r="M114">
        <v>316.347997650833</v>
      </c>
    </row>
    <row r="115" spans="1:13" ht="12.75">
      <c r="A115" s="6">
        <v>113</v>
      </c>
      <c r="B115" s="6" t="s">
        <v>198</v>
      </c>
      <c r="C115">
        <v>36</v>
      </c>
      <c r="D115">
        <f t="shared" si="5"/>
        <v>511153.1648140472</v>
      </c>
      <c r="E115">
        <v>116471</v>
      </c>
      <c r="F115">
        <v>26539</v>
      </c>
      <c r="G115" s="5">
        <f t="shared" si="6"/>
        <v>4.388673273295904</v>
      </c>
      <c r="H115">
        <f t="shared" si="7"/>
        <v>553025.5529539122</v>
      </c>
      <c r="I115">
        <f t="shared" si="8"/>
        <v>61149112.568050206</v>
      </c>
      <c r="J115">
        <f t="shared" si="9"/>
        <v>60596087.01509629</v>
      </c>
      <c r="K115">
        <v>4.748182405525085</v>
      </c>
      <c r="L115">
        <v>525.0157770436435</v>
      </c>
      <c r="M115">
        <v>520.2675946381185</v>
      </c>
    </row>
    <row r="116" spans="1:13" ht="12.75">
      <c r="A116" s="6">
        <v>114</v>
      </c>
      <c r="B116" s="6" t="s">
        <v>199</v>
      </c>
      <c r="C116">
        <v>61</v>
      </c>
      <c r="D116">
        <f t="shared" si="5"/>
        <v>321234.8753196532</v>
      </c>
      <c r="E116">
        <v>71766</v>
      </c>
      <c r="F116">
        <v>16033</v>
      </c>
      <c r="G116" s="5">
        <f t="shared" si="6"/>
        <v>4.476142955154993</v>
      </c>
      <c r="H116">
        <f t="shared" si="7"/>
        <v>273306.33278999856</v>
      </c>
      <c r="I116">
        <f t="shared" si="8"/>
        <v>36917831.5741039</v>
      </c>
      <c r="J116">
        <f t="shared" si="9"/>
        <v>36644525.2413139</v>
      </c>
      <c r="K116">
        <v>3.8082982580887688</v>
      </c>
      <c r="L116">
        <v>514.4195242051096</v>
      </c>
      <c r="M116">
        <v>510.61122594702084</v>
      </c>
    </row>
    <row r="117" spans="1:13" ht="12.75">
      <c r="A117" s="6">
        <v>115</v>
      </c>
      <c r="B117" s="6" t="s">
        <v>200</v>
      </c>
      <c r="C117">
        <v>61</v>
      </c>
      <c r="D117">
        <f t="shared" si="5"/>
        <v>1479681.0578524913</v>
      </c>
      <c r="E117">
        <v>98845</v>
      </c>
      <c r="F117">
        <v>6603</v>
      </c>
      <c r="G117" s="5">
        <f t="shared" si="6"/>
        <v>14.96971073754354</v>
      </c>
      <c r="H117">
        <f t="shared" si="7"/>
        <v>262355.8126785731</v>
      </c>
      <c r="I117">
        <f t="shared" si="8"/>
        <v>51053740.308662124</v>
      </c>
      <c r="J117">
        <f t="shared" si="9"/>
        <v>50791384.49598355</v>
      </c>
      <c r="K117">
        <v>2.654214301973525</v>
      </c>
      <c r="L117">
        <v>516.5030128854481</v>
      </c>
      <c r="M117">
        <v>513.8487985834746</v>
      </c>
    </row>
    <row r="118" spans="1:13" ht="12.75">
      <c r="A118" s="6">
        <v>116</v>
      </c>
      <c r="B118" s="6" t="s">
        <v>201</v>
      </c>
      <c r="C118">
        <v>65</v>
      </c>
      <c r="D118">
        <f t="shared" si="5"/>
        <v>6299428.074330386</v>
      </c>
      <c r="E118">
        <v>221708</v>
      </c>
      <c r="F118">
        <v>7803</v>
      </c>
      <c r="G118" s="5">
        <f t="shared" si="6"/>
        <v>28.413174420094837</v>
      </c>
      <c r="H118">
        <f t="shared" si="7"/>
        <v>1471176.4897057859</v>
      </c>
      <c r="I118">
        <f t="shared" si="8"/>
        <v>116474639.02246843</v>
      </c>
      <c r="J118">
        <f t="shared" si="9"/>
        <v>115003462.53276265</v>
      </c>
      <c r="K118">
        <v>6.635649095683448</v>
      </c>
      <c r="L118">
        <v>525.3515390624985</v>
      </c>
      <c r="M118">
        <v>518.7158899668151</v>
      </c>
    </row>
    <row r="119" spans="1:13" ht="12.75">
      <c r="A119" s="6">
        <v>117</v>
      </c>
      <c r="B119" s="6" t="s">
        <v>202</v>
      </c>
      <c r="C119">
        <v>36</v>
      </c>
      <c r="D119">
        <f t="shared" si="5"/>
        <v>60898.24042853898</v>
      </c>
      <c r="E119">
        <v>69469</v>
      </c>
      <c r="F119">
        <v>79246</v>
      </c>
      <c r="G119" s="5">
        <f t="shared" si="6"/>
        <v>0.8766246876813971</v>
      </c>
      <c r="H119">
        <f t="shared" si="7"/>
        <v>227037.97379105308</v>
      </c>
      <c r="I119">
        <f t="shared" si="8"/>
        <v>35456566.3242129</v>
      </c>
      <c r="J119">
        <f t="shared" si="9"/>
        <v>35229528.350421846</v>
      </c>
      <c r="K119">
        <v>3.2681911901863145</v>
      </c>
      <c r="L119">
        <v>510.39407972207607</v>
      </c>
      <c r="M119">
        <v>507.12588853188976</v>
      </c>
    </row>
    <row r="120" spans="1:13" ht="12.75">
      <c r="A120" s="6">
        <v>118</v>
      </c>
      <c r="B120" s="6" t="s">
        <v>203</v>
      </c>
      <c r="C120">
        <v>36</v>
      </c>
      <c r="D120">
        <f t="shared" si="5"/>
        <v>1105700.0639423516</v>
      </c>
      <c r="E120">
        <v>110099</v>
      </c>
      <c r="F120">
        <v>10963</v>
      </c>
      <c r="G120" s="5">
        <f t="shared" si="6"/>
        <v>10.042780260877498</v>
      </c>
      <c r="H120">
        <f t="shared" si="7"/>
        <v>580803.9600743846</v>
      </c>
      <c r="I120">
        <f t="shared" si="8"/>
        <v>60498736.90767372</v>
      </c>
      <c r="J120">
        <f t="shared" si="9"/>
        <v>59917932.94759933</v>
      </c>
      <c r="K120">
        <v>5.275288241259091</v>
      </c>
      <c r="L120">
        <v>549.493972766998</v>
      </c>
      <c r="M120">
        <v>544.2186845257389</v>
      </c>
    </row>
    <row r="121" spans="1:13" ht="12.75">
      <c r="A121" s="6">
        <v>119</v>
      </c>
      <c r="B121" s="6" t="s">
        <v>204</v>
      </c>
      <c r="C121">
        <v>36</v>
      </c>
      <c r="D121">
        <f t="shared" si="5"/>
        <v>148349.4665491978</v>
      </c>
      <c r="E121">
        <v>89433</v>
      </c>
      <c r="F121">
        <v>53915</v>
      </c>
      <c r="G121" s="5">
        <f t="shared" si="6"/>
        <v>1.6587777056477788</v>
      </c>
      <c r="H121">
        <f t="shared" si="7"/>
        <v>50338.85223556998</v>
      </c>
      <c r="I121">
        <f t="shared" si="8"/>
        <v>47917950.08907482</v>
      </c>
      <c r="J121">
        <f t="shared" si="9"/>
        <v>47867611.23683925</v>
      </c>
      <c r="K121">
        <v>0.5628666402286626</v>
      </c>
      <c r="L121">
        <v>535.7971899530913</v>
      </c>
      <c r="M121">
        <v>535.2343233128627</v>
      </c>
    </row>
    <row r="122" spans="1:13" ht="12.75">
      <c r="A122" s="6">
        <v>120</v>
      </c>
      <c r="B122" s="6" t="s">
        <v>205</v>
      </c>
      <c r="C122">
        <v>61</v>
      </c>
      <c r="D122">
        <f t="shared" si="5"/>
        <v>340953.61729918007</v>
      </c>
      <c r="E122">
        <v>96940</v>
      </c>
      <c r="F122">
        <v>27562</v>
      </c>
      <c r="G122" s="5">
        <f t="shared" si="6"/>
        <v>3.5171613090486904</v>
      </c>
      <c r="H122">
        <f t="shared" si="7"/>
        <v>336588.7700276025</v>
      </c>
      <c r="I122">
        <f t="shared" si="8"/>
        <v>50243180.01130623</v>
      </c>
      <c r="J122">
        <f t="shared" si="9"/>
        <v>49906591.241278626</v>
      </c>
      <c r="K122">
        <v>3.4721350322632816</v>
      </c>
      <c r="L122">
        <v>518.291520644793</v>
      </c>
      <c r="M122">
        <v>514.8193856125297</v>
      </c>
    </row>
    <row r="123" spans="1:13" ht="12.75">
      <c r="A123" s="6">
        <v>121</v>
      </c>
      <c r="B123" s="6" t="s">
        <v>206</v>
      </c>
      <c r="C123">
        <v>65</v>
      </c>
      <c r="D123">
        <f t="shared" si="5"/>
        <v>196745.52951614812</v>
      </c>
      <c r="E123">
        <v>81562</v>
      </c>
      <c r="F123">
        <v>33812</v>
      </c>
      <c r="G123" s="5">
        <f t="shared" si="6"/>
        <v>2.4122205134271857</v>
      </c>
      <c r="H123">
        <f t="shared" si="7"/>
        <v>482046.5212433898</v>
      </c>
      <c r="I123">
        <f t="shared" si="8"/>
        <v>43544434.3485975</v>
      </c>
      <c r="J123">
        <f t="shared" si="9"/>
        <v>43062387.8273541</v>
      </c>
      <c r="K123">
        <v>5.910185150479265</v>
      </c>
      <c r="L123">
        <v>533.8813951177938</v>
      </c>
      <c r="M123">
        <v>527.9712099673145</v>
      </c>
    </row>
    <row r="124" spans="1:13" ht="12.75">
      <c r="A124" s="6">
        <v>122</v>
      </c>
      <c r="B124" s="6" t="s">
        <v>207</v>
      </c>
      <c r="C124">
        <v>38</v>
      </c>
      <c r="D124">
        <f t="shared" si="5"/>
        <v>193458.62475442042</v>
      </c>
      <c r="E124">
        <v>125520</v>
      </c>
      <c r="F124">
        <v>81440</v>
      </c>
      <c r="G124" s="5">
        <f t="shared" si="6"/>
        <v>1.5412573673870333</v>
      </c>
      <c r="H124">
        <f t="shared" si="7"/>
        <v>863665.1714918535</v>
      </c>
      <c r="I124">
        <f t="shared" si="8"/>
        <v>34541504.0893587</v>
      </c>
      <c r="J124">
        <f t="shared" si="9"/>
        <v>33677838.91786685</v>
      </c>
      <c r="K124">
        <v>6.880697669629171</v>
      </c>
      <c r="L124">
        <v>275.1872537393141</v>
      </c>
      <c r="M124">
        <v>268.3065560696849</v>
      </c>
    </row>
    <row r="125" spans="1:13" ht="12.75">
      <c r="A125" s="6">
        <v>123</v>
      </c>
      <c r="B125" s="6" t="s">
        <v>208</v>
      </c>
      <c r="C125">
        <v>37</v>
      </c>
      <c r="D125">
        <f t="shared" si="5"/>
        <v>2623405.8634913885</v>
      </c>
      <c r="E125">
        <v>111076</v>
      </c>
      <c r="F125">
        <v>4703</v>
      </c>
      <c r="G125" s="5">
        <f t="shared" si="6"/>
        <v>23.618116096108867</v>
      </c>
      <c r="H125">
        <f t="shared" si="7"/>
        <v>760663.6212924009</v>
      </c>
      <c r="I125">
        <f t="shared" si="8"/>
        <v>29656418.51234543</v>
      </c>
      <c r="J125">
        <f t="shared" si="9"/>
        <v>28895754.89105303</v>
      </c>
      <c r="K125">
        <v>6.8481366027980926</v>
      </c>
      <c r="L125">
        <v>266.9921361261247</v>
      </c>
      <c r="M125">
        <v>260.1439995233266</v>
      </c>
    </row>
    <row r="126" spans="1:13" ht="12.75">
      <c r="A126" s="6">
        <v>124</v>
      </c>
      <c r="B126" s="6" t="s">
        <v>209</v>
      </c>
      <c r="C126">
        <v>37</v>
      </c>
      <c r="D126">
        <f t="shared" si="5"/>
        <v>53326.736433938706</v>
      </c>
      <c r="E126">
        <v>69774</v>
      </c>
      <c r="F126">
        <v>91294</v>
      </c>
      <c r="G126" s="5">
        <f t="shared" si="6"/>
        <v>0.7642780467500603</v>
      </c>
      <c r="H126">
        <f t="shared" si="7"/>
        <v>467674.79100581014</v>
      </c>
      <c r="I126">
        <f t="shared" si="8"/>
        <v>19234448.104194403</v>
      </c>
      <c r="J126">
        <f t="shared" si="9"/>
        <v>18766773.313188594</v>
      </c>
      <c r="K126">
        <v>6.7027086164733305</v>
      </c>
      <c r="L126">
        <v>275.6678433828418</v>
      </c>
      <c r="M126">
        <v>268.96513476636846</v>
      </c>
    </row>
    <row r="127" spans="1:13" ht="12.75">
      <c r="A127" s="6">
        <v>125</v>
      </c>
      <c r="B127" s="6" t="s">
        <v>210</v>
      </c>
      <c r="C127">
        <v>64</v>
      </c>
      <c r="D127">
        <f t="shared" si="5"/>
        <v>70518.27558453279</v>
      </c>
      <c r="E127">
        <v>87508</v>
      </c>
      <c r="F127">
        <v>108591</v>
      </c>
      <c r="G127" s="5">
        <f t="shared" si="6"/>
        <v>0.8058494718715179</v>
      </c>
      <c r="H127">
        <f t="shared" si="7"/>
        <v>487641.9576548116</v>
      </c>
      <c r="I127">
        <f t="shared" si="8"/>
        <v>22584528.20871176</v>
      </c>
      <c r="J127">
        <f t="shared" si="9"/>
        <v>22096886.251056947</v>
      </c>
      <c r="K127">
        <v>5.57254145512195</v>
      </c>
      <c r="L127">
        <v>258.08529744379666</v>
      </c>
      <c r="M127">
        <v>252.5127559886747</v>
      </c>
    </row>
    <row r="128" spans="1:13" ht="12.75">
      <c r="A128" s="6">
        <v>126</v>
      </c>
      <c r="B128" s="6" t="s">
        <v>211</v>
      </c>
      <c r="C128">
        <v>34</v>
      </c>
      <c r="D128">
        <f t="shared" si="5"/>
        <v>7263238.706442717</v>
      </c>
      <c r="E128">
        <v>240720</v>
      </c>
      <c r="F128">
        <v>7978</v>
      </c>
      <c r="G128" s="5">
        <f t="shared" si="6"/>
        <v>30.172975683128605</v>
      </c>
      <c r="H128">
        <f t="shared" si="7"/>
        <v>1276623.498025741</v>
      </c>
      <c r="I128">
        <f t="shared" si="8"/>
        <v>51114612.903745234</v>
      </c>
      <c r="J128">
        <f t="shared" si="9"/>
        <v>49837989.4057195</v>
      </c>
      <c r="K128">
        <v>5.303354511572536</v>
      </c>
      <c r="L128">
        <v>212.34053216909786</v>
      </c>
      <c r="M128">
        <v>207.03717765752532</v>
      </c>
    </row>
    <row r="129" spans="1:13" ht="12.75">
      <c r="A129" s="6">
        <v>127</v>
      </c>
      <c r="B129" s="6" t="s">
        <v>212</v>
      </c>
      <c r="C129">
        <v>37</v>
      </c>
      <c r="D129">
        <f t="shared" si="5"/>
        <v>75569.7552284264</v>
      </c>
      <c r="E129">
        <v>81849</v>
      </c>
      <c r="F129">
        <v>88650</v>
      </c>
      <c r="G129" s="5">
        <f t="shared" si="6"/>
        <v>0.9232825719120136</v>
      </c>
      <c r="H129">
        <f t="shared" si="7"/>
        <v>398663.43879311346</v>
      </c>
      <c r="I129">
        <f t="shared" si="8"/>
        <v>18798106.343101412</v>
      </c>
      <c r="J129">
        <f t="shared" si="9"/>
        <v>18399442.9043083</v>
      </c>
      <c r="K129">
        <v>4.870718503501735</v>
      </c>
      <c r="L129">
        <v>229.66812475535943</v>
      </c>
      <c r="M129">
        <v>224.7974062518577</v>
      </c>
    </row>
    <row r="130" spans="1:13" ht="12.75">
      <c r="A130" s="6">
        <v>128</v>
      </c>
      <c r="B130" s="6" t="s">
        <v>213</v>
      </c>
      <c r="C130">
        <v>37</v>
      </c>
      <c r="D130">
        <f t="shared" si="5"/>
        <v>217116.62136613886</v>
      </c>
      <c r="E130">
        <v>120958</v>
      </c>
      <c r="F130">
        <v>67387</v>
      </c>
      <c r="G130" s="5">
        <f t="shared" si="6"/>
        <v>1.7949752919702613</v>
      </c>
      <c r="H130">
        <f t="shared" si="7"/>
        <v>721096.4665706792</v>
      </c>
      <c r="I130">
        <f t="shared" si="8"/>
        <v>30527614.322081752</v>
      </c>
      <c r="J130">
        <f t="shared" si="9"/>
        <v>29806517.855511073</v>
      </c>
      <c r="K130">
        <v>5.961544226679337</v>
      </c>
      <c r="L130">
        <v>252.38193688785987</v>
      </c>
      <c r="M130">
        <v>246.42039266118053</v>
      </c>
    </row>
    <row r="131" spans="1:13" ht="12.75">
      <c r="A131" s="6">
        <v>129</v>
      </c>
      <c r="B131" s="6" t="s">
        <v>214</v>
      </c>
      <c r="C131">
        <v>37</v>
      </c>
      <c r="D131">
        <f t="shared" si="5"/>
        <v>2675516.290712468</v>
      </c>
      <c r="E131">
        <v>129706</v>
      </c>
      <c r="F131">
        <v>6288</v>
      </c>
      <c r="G131" s="5">
        <f t="shared" si="6"/>
        <v>20.627544529262085</v>
      </c>
      <c r="H131">
        <f t="shared" si="7"/>
        <v>743738.390394785</v>
      </c>
      <c r="I131">
        <f t="shared" si="8"/>
        <v>30912313.382971615</v>
      </c>
      <c r="J131">
        <f t="shared" si="9"/>
        <v>30168574.992576826</v>
      </c>
      <c r="K131">
        <v>5.734032276030291</v>
      </c>
      <c r="L131">
        <v>238.3260094596365</v>
      </c>
      <c r="M131">
        <v>232.59197718360622</v>
      </c>
    </row>
    <row r="132" spans="1:13" ht="12.75">
      <c r="A132" s="6">
        <v>130</v>
      </c>
      <c r="B132" s="6" t="s">
        <v>215</v>
      </c>
      <c r="C132">
        <v>37</v>
      </c>
      <c r="D132">
        <f aca="true" t="shared" si="10" ref="D132:D195">G132*E132</f>
        <v>35339.444275041926</v>
      </c>
      <c r="E132">
        <v>58965</v>
      </c>
      <c r="F132">
        <v>98385</v>
      </c>
      <c r="G132" s="5">
        <f aca="true" t="shared" si="11" ref="G132:G195">E132/F132</f>
        <v>0.5993291660314072</v>
      </c>
      <c r="H132">
        <f aca="true" t="shared" si="12" ref="H132:H195">K132*E132</f>
        <v>284357.0835783265</v>
      </c>
      <c r="I132">
        <f aca="true" t="shared" si="13" ref="I132:I195">L132*E132</f>
        <v>13702472.544403996</v>
      </c>
      <c r="J132">
        <f aca="true" t="shared" si="14" ref="J132:J195">M132*E132</f>
        <v>13418115.46082567</v>
      </c>
      <c r="K132">
        <v>4.8224723747702285</v>
      </c>
      <c r="L132">
        <v>232.38315177484944</v>
      </c>
      <c r="M132">
        <v>227.5606794000792</v>
      </c>
    </row>
    <row r="133" spans="1:13" ht="12.75">
      <c r="A133" s="6">
        <v>131</v>
      </c>
      <c r="B133" s="6" t="s">
        <v>216</v>
      </c>
      <c r="C133">
        <v>37</v>
      </c>
      <c r="D133">
        <f t="shared" si="10"/>
        <v>20572.234909109724</v>
      </c>
      <c r="E133">
        <v>48843</v>
      </c>
      <c r="F133">
        <v>115964</v>
      </c>
      <c r="G133" s="5">
        <f t="shared" si="11"/>
        <v>0.42119105929426376</v>
      </c>
      <c r="H133">
        <f t="shared" si="12"/>
        <v>258352.6108839823</v>
      </c>
      <c r="I133">
        <f t="shared" si="13"/>
        <v>11611873.868510593</v>
      </c>
      <c r="J133">
        <f t="shared" si="14"/>
        <v>11353521.25762661</v>
      </c>
      <c r="K133">
        <v>5.289450092827678</v>
      </c>
      <c r="L133">
        <v>237.73875209365912</v>
      </c>
      <c r="M133">
        <v>232.44930200083144</v>
      </c>
    </row>
    <row r="134" spans="1:13" ht="12.75">
      <c r="A134" s="6">
        <v>132</v>
      </c>
      <c r="B134" s="6" t="s">
        <v>217</v>
      </c>
      <c r="C134">
        <v>38</v>
      </c>
      <c r="D134">
        <f t="shared" si="10"/>
        <v>5784742.558683413</v>
      </c>
      <c r="E134">
        <v>163444</v>
      </c>
      <c r="F134">
        <v>4618</v>
      </c>
      <c r="G134" s="5">
        <f t="shared" si="11"/>
        <v>35.39281074058034</v>
      </c>
      <c r="H134">
        <f t="shared" si="12"/>
        <v>1809357.113966486</v>
      </c>
      <c r="I134">
        <f t="shared" si="13"/>
        <v>59240768.72572729</v>
      </c>
      <c r="J134">
        <f t="shared" si="14"/>
        <v>57431411.61176081</v>
      </c>
      <c r="K134">
        <v>11.070195993529808</v>
      </c>
      <c r="L134">
        <v>362.4530036326038</v>
      </c>
      <c r="M134">
        <v>351.382807639074</v>
      </c>
    </row>
    <row r="135" spans="1:13" ht="12.75">
      <c r="A135" s="6">
        <v>133</v>
      </c>
      <c r="B135" s="6" t="s">
        <v>218</v>
      </c>
      <c r="C135">
        <v>46</v>
      </c>
      <c r="D135">
        <f t="shared" si="10"/>
        <v>399537.1625645098</v>
      </c>
      <c r="E135">
        <v>44865</v>
      </c>
      <c r="F135">
        <v>5038</v>
      </c>
      <c r="G135" s="5">
        <f t="shared" si="11"/>
        <v>8.905319571258437</v>
      </c>
      <c r="H135">
        <f t="shared" si="12"/>
        <v>523843.29952179134</v>
      </c>
      <c r="I135">
        <f t="shared" si="13"/>
        <v>18403925.292230055</v>
      </c>
      <c r="J135">
        <f t="shared" si="14"/>
        <v>17880081.992708262</v>
      </c>
      <c r="K135">
        <v>11.675990182141788</v>
      </c>
      <c r="L135">
        <v>410.206737818568</v>
      </c>
      <c r="M135">
        <v>398.5307476364262</v>
      </c>
    </row>
    <row r="136" spans="1:13" ht="12.75">
      <c r="A136" s="6">
        <v>134</v>
      </c>
      <c r="B136" s="6" t="s">
        <v>219</v>
      </c>
      <c r="C136">
        <v>38</v>
      </c>
      <c r="D136">
        <f t="shared" si="10"/>
        <v>198100.67996726587</v>
      </c>
      <c r="E136">
        <v>83786</v>
      </c>
      <c r="F136">
        <v>35437</v>
      </c>
      <c r="G136" s="5">
        <f t="shared" si="11"/>
        <v>2.364364929311172</v>
      </c>
      <c r="H136">
        <f t="shared" si="12"/>
        <v>856719.7220288332</v>
      </c>
      <c r="I136">
        <f t="shared" si="13"/>
        <v>30021250.48312926</v>
      </c>
      <c r="J136">
        <f t="shared" si="14"/>
        <v>29164530.761100426</v>
      </c>
      <c r="K136">
        <v>10.225093953987937</v>
      </c>
      <c r="L136">
        <v>358.3086730853515</v>
      </c>
      <c r="M136">
        <v>348.08357913136354</v>
      </c>
    </row>
    <row r="137" spans="1:13" ht="12.75">
      <c r="A137" s="6">
        <v>135</v>
      </c>
      <c r="B137" s="6" t="s">
        <v>220</v>
      </c>
      <c r="C137">
        <v>38</v>
      </c>
      <c r="D137">
        <f t="shared" si="10"/>
        <v>62903.86108466564</v>
      </c>
      <c r="E137">
        <v>61905</v>
      </c>
      <c r="F137">
        <v>60922</v>
      </c>
      <c r="G137" s="5">
        <f t="shared" si="11"/>
        <v>1.0161353862315747</v>
      </c>
      <c r="H137">
        <f t="shared" si="12"/>
        <v>569301.0660380669</v>
      </c>
      <c r="I137">
        <f t="shared" si="13"/>
        <v>21087473.396689404</v>
      </c>
      <c r="J137">
        <f t="shared" si="14"/>
        <v>20518172.33065134</v>
      </c>
      <c r="K137">
        <v>9.19636646535929</v>
      </c>
      <c r="L137">
        <v>340.64249086001786</v>
      </c>
      <c r="M137">
        <v>331.44612439465857</v>
      </c>
    </row>
    <row r="138" spans="1:13" ht="12.75">
      <c r="A138" s="6">
        <v>136</v>
      </c>
      <c r="B138" s="6" t="s">
        <v>221</v>
      </c>
      <c r="C138">
        <v>38</v>
      </c>
      <c r="D138">
        <f t="shared" si="10"/>
        <v>2953447.25003861</v>
      </c>
      <c r="E138">
        <v>138288</v>
      </c>
      <c r="F138">
        <v>6475</v>
      </c>
      <c r="G138" s="5">
        <f t="shared" si="11"/>
        <v>21.357220077220077</v>
      </c>
      <c r="H138">
        <f t="shared" si="12"/>
        <v>1373322.9154944753</v>
      </c>
      <c r="I138">
        <f t="shared" si="13"/>
        <v>47753245.68749394</v>
      </c>
      <c r="J138">
        <f t="shared" si="14"/>
        <v>46379922.77199947</v>
      </c>
      <c r="K138">
        <v>9.930889994030395</v>
      </c>
      <c r="L138">
        <v>345.31734993270527</v>
      </c>
      <c r="M138">
        <v>335.3864599386749</v>
      </c>
    </row>
    <row r="139" spans="1:13" ht="12.75">
      <c r="A139" s="6">
        <v>137</v>
      </c>
      <c r="B139" s="6" t="s">
        <v>222</v>
      </c>
      <c r="C139">
        <v>38</v>
      </c>
      <c r="D139">
        <f t="shared" si="10"/>
        <v>48780.5018545077</v>
      </c>
      <c r="E139">
        <v>44416</v>
      </c>
      <c r="F139">
        <v>40442</v>
      </c>
      <c r="G139" s="5">
        <f t="shared" si="11"/>
        <v>1.0982641808021365</v>
      </c>
      <c r="H139">
        <f t="shared" si="12"/>
        <v>392622.23689277965</v>
      </c>
      <c r="I139">
        <f t="shared" si="13"/>
        <v>14240954.11823173</v>
      </c>
      <c r="J139">
        <f t="shared" si="14"/>
        <v>13848331.881338952</v>
      </c>
      <c r="K139">
        <v>8.839657711022596</v>
      </c>
      <c r="L139">
        <v>320.6266687282</v>
      </c>
      <c r="M139">
        <v>311.7870110171774</v>
      </c>
    </row>
    <row r="140" spans="1:13" ht="12.75">
      <c r="A140" s="6">
        <v>138</v>
      </c>
      <c r="B140" s="6" t="s">
        <v>223</v>
      </c>
      <c r="C140">
        <v>38</v>
      </c>
      <c r="D140">
        <f t="shared" si="10"/>
        <v>78877.54260404818</v>
      </c>
      <c r="E140">
        <v>92360</v>
      </c>
      <c r="F140">
        <v>108147</v>
      </c>
      <c r="G140" s="5">
        <f t="shared" si="11"/>
        <v>0.8540227653101796</v>
      </c>
      <c r="H140">
        <f t="shared" si="12"/>
        <v>737182.5312983531</v>
      </c>
      <c r="I140">
        <f t="shared" si="13"/>
        <v>28094018.354253456</v>
      </c>
      <c r="J140">
        <f t="shared" si="14"/>
        <v>27356835.8229551</v>
      </c>
      <c r="K140">
        <v>7.9816211704022635</v>
      </c>
      <c r="L140">
        <v>304.17949712270956</v>
      </c>
      <c r="M140">
        <v>296.1978759523073</v>
      </c>
    </row>
    <row r="141" spans="1:13" ht="12.75">
      <c r="A141" s="6">
        <v>139</v>
      </c>
      <c r="B141" s="6" t="s">
        <v>224</v>
      </c>
      <c r="C141">
        <v>38</v>
      </c>
      <c r="D141">
        <f t="shared" si="10"/>
        <v>970315.6656287425</v>
      </c>
      <c r="E141">
        <v>63648</v>
      </c>
      <c r="F141">
        <v>4175</v>
      </c>
      <c r="G141" s="5">
        <f t="shared" si="11"/>
        <v>15.24502994011976</v>
      </c>
      <c r="H141">
        <f t="shared" si="12"/>
        <v>479433.02656859154</v>
      </c>
      <c r="I141">
        <f t="shared" si="13"/>
        <v>18122006.13930303</v>
      </c>
      <c r="J141">
        <f t="shared" si="14"/>
        <v>17642573.112734437</v>
      </c>
      <c r="K141">
        <v>7.5325701761028085</v>
      </c>
      <c r="L141">
        <v>284.72231867934624</v>
      </c>
      <c r="M141">
        <v>277.18974850324344</v>
      </c>
    </row>
    <row r="142" spans="1:13" ht="12.75">
      <c r="A142" s="6">
        <v>140</v>
      </c>
      <c r="B142" s="6" t="s">
        <v>225</v>
      </c>
      <c r="C142">
        <v>39</v>
      </c>
      <c r="D142">
        <f t="shared" si="10"/>
        <v>426580.4770642202</v>
      </c>
      <c r="E142">
        <v>53692</v>
      </c>
      <c r="F142">
        <v>6758</v>
      </c>
      <c r="G142" s="5">
        <f t="shared" si="11"/>
        <v>7.944954128440367</v>
      </c>
      <c r="H142">
        <f t="shared" si="12"/>
        <v>-156230.68862199655</v>
      </c>
      <c r="I142">
        <f t="shared" si="13"/>
        <v>19688136.56165505</v>
      </c>
      <c r="J142">
        <f t="shared" si="14"/>
        <v>19844367.250277042</v>
      </c>
      <c r="K142">
        <v>-2.909757293861219</v>
      </c>
      <c r="L142">
        <v>366.68659319181717</v>
      </c>
      <c r="M142">
        <v>369.5963504856784</v>
      </c>
    </row>
    <row r="143" spans="1:13" ht="12.75">
      <c r="A143" s="6">
        <v>141</v>
      </c>
      <c r="B143" s="6" t="s">
        <v>226</v>
      </c>
      <c r="C143">
        <v>39</v>
      </c>
      <c r="D143">
        <f t="shared" si="10"/>
        <v>484745.7458854509</v>
      </c>
      <c r="E143">
        <v>97838</v>
      </c>
      <c r="F143">
        <v>19747</v>
      </c>
      <c r="G143" s="5">
        <f t="shared" si="11"/>
        <v>4.954575378538512</v>
      </c>
      <c r="H143">
        <f t="shared" si="12"/>
        <v>70481.2827073436</v>
      </c>
      <c r="I143">
        <f t="shared" si="13"/>
        <v>32918296.96326974</v>
      </c>
      <c r="J143">
        <f t="shared" si="14"/>
        <v>32847815.6805624</v>
      </c>
      <c r="K143">
        <v>0.7203876071397985</v>
      </c>
      <c r="L143">
        <v>336.4571737287122</v>
      </c>
      <c r="M143">
        <v>335.7367861215724</v>
      </c>
    </row>
    <row r="144" spans="1:13" ht="12.75">
      <c r="A144" s="6">
        <v>142</v>
      </c>
      <c r="B144" s="6" t="s">
        <v>227</v>
      </c>
      <c r="C144">
        <v>39</v>
      </c>
      <c r="D144">
        <f t="shared" si="10"/>
        <v>267276.68953801837</v>
      </c>
      <c r="E144">
        <v>85074</v>
      </c>
      <c r="F144">
        <v>27079</v>
      </c>
      <c r="G144" s="5">
        <f t="shared" si="11"/>
        <v>3.1416965175966616</v>
      </c>
      <c r="H144">
        <f t="shared" si="12"/>
        <v>-44641.21036785097</v>
      </c>
      <c r="I144">
        <f t="shared" si="13"/>
        <v>27332141.780621246</v>
      </c>
      <c r="J144">
        <f t="shared" si="14"/>
        <v>27376782.990989096</v>
      </c>
      <c r="K144">
        <v>-0.524733883064755</v>
      </c>
      <c r="L144">
        <v>321.274911025945</v>
      </c>
      <c r="M144">
        <v>321.79964490900977</v>
      </c>
    </row>
    <row r="145" spans="1:13" ht="12.75">
      <c r="A145" s="6">
        <v>143</v>
      </c>
      <c r="B145" s="6" t="s">
        <v>228</v>
      </c>
      <c r="C145">
        <v>39</v>
      </c>
      <c r="D145">
        <f t="shared" si="10"/>
        <v>412088.5301585601</v>
      </c>
      <c r="E145">
        <v>87709</v>
      </c>
      <c r="F145">
        <v>18668</v>
      </c>
      <c r="G145" s="5">
        <f t="shared" si="11"/>
        <v>4.698360831369188</v>
      </c>
      <c r="H145">
        <f t="shared" si="12"/>
        <v>-113083.488713674</v>
      </c>
      <c r="I145">
        <f t="shared" si="13"/>
        <v>30176561.506080095</v>
      </c>
      <c r="J145">
        <f t="shared" si="14"/>
        <v>30289644.99479377</v>
      </c>
      <c r="K145">
        <v>-1.2893031355239941</v>
      </c>
      <c r="L145">
        <v>344.05319301417296</v>
      </c>
      <c r="M145">
        <v>345.34249614969696</v>
      </c>
    </row>
    <row r="146" spans="1:13" ht="12.75">
      <c r="A146" s="6">
        <v>144</v>
      </c>
      <c r="B146" s="6" t="s">
        <v>229</v>
      </c>
      <c r="C146">
        <v>39</v>
      </c>
      <c r="D146">
        <f t="shared" si="10"/>
        <v>611143.0581765356</v>
      </c>
      <c r="E146">
        <v>93993</v>
      </c>
      <c r="F146">
        <v>14456</v>
      </c>
      <c r="G146" s="5">
        <f t="shared" si="11"/>
        <v>6.502006087437742</v>
      </c>
      <c r="H146">
        <f t="shared" si="12"/>
        <v>-70303.935934959</v>
      </c>
      <c r="I146">
        <f t="shared" si="13"/>
        <v>31574259.00087469</v>
      </c>
      <c r="J146">
        <f t="shared" si="14"/>
        <v>31644562.936809648</v>
      </c>
      <c r="K146">
        <v>-0.7479699119610927</v>
      </c>
      <c r="L146">
        <v>335.9213877722244</v>
      </c>
      <c r="M146">
        <v>336.6693576841855</v>
      </c>
    </row>
    <row r="147" spans="1:13" ht="12.75">
      <c r="A147" s="6">
        <v>145</v>
      </c>
      <c r="B147" s="6" t="s">
        <v>230</v>
      </c>
      <c r="C147">
        <v>58</v>
      </c>
      <c r="D147">
        <f t="shared" si="10"/>
        <v>836555.4358619221</v>
      </c>
      <c r="E147">
        <v>88611</v>
      </c>
      <c r="F147">
        <v>9386</v>
      </c>
      <c r="G147" s="5">
        <f t="shared" si="11"/>
        <v>9.440762838269764</v>
      </c>
      <c r="H147">
        <f t="shared" si="12"/>
        <v>-21844.406361153317</v>
      </c>
      <c r="I147">
        <f t="shared" si="13"/>
        <v>29610503.254131485</v>
      </c>
      <c r="J147">
        <f t="shared" si="14"/>
        <v>29632347.660492636</v>
      </c>
      <c r="K147">
        <v>-0.24652025551176848</v>
      </c>
      <c r="L147">
        <v>334.1628381818452</v>
      </c>
      <c r="M147">
        <v>334.40935843735696</v>
      </c>
    </row>
    <row r="148" spans="1:13" ht="12.75">
      <c r="A148" s="6">
        <v>146</v>
      </c>
      <c r="B148" s="6" t="s">
        <v>231</v>
      </c>
      <c r="C148">
        <v>39</v>
      </c>
      <c r="D148">
        <f t="shared" si="10"/>
        <v>349859.0622440999</v>
      </c>
      <c r="E148">
        <v>87206</v>
      </c>
      <c r="F148">
        <v>21737</v>
      </c>
      <c r="G148" s="5">
        <f t="shared" si="11"/>
        <v>4.011869163177991</v>
      </c>
      <c r="H148">
        <f t="shared" si="12"/>
        <v>5207.760408162874</v>
      </c>
      <c r="I148">
        <f t="shared" si="13"/>
        <v>29646879.781398673</v>
      </c>
      <c r="J148">
        <f t="shared" si="14"/>
        <v>29641672.02099051</v>
      </c>
      <c r="K148">
        <v>0.05971791399861104</v>
      </c>
      <c r="L148">
        <v>339.96376145447186</v>
      </c>
      <c r="M148">
        <v>339.90404354047325</v>
      </c>
    </row>
    <row r="149" spans="1:13" ht="12.75">
      <c r="A149" s="6">
        <v>147</v>
      </c>
      <c r="B149" s="6" t="s">
        <v>232</v>
      </c>
      <c r="C149">
        <v>58</v>
      </c>
      <c r="D149">
        <f t="shared" si="10"/>
        <v>1561030.625993134</v>
      </c>
      <c r="E149">
        <v>178408</v>
      </c>
      <c r="F149">
        <v>20390</v>
      </c>
      <c r="G149" s="5">
        <f t="shared" si="11"/>
        <v>8.749779303580187</v>
      </c>
      <c r="H149">
        <f t="shared" si="12"/>
        <v>-195463.54625019184</v>
      </c>
      <c r="I149">
        <f t="shared" si="13"/>
        <v>61352637.79601363</v>
      </c>
      <c r="J149">
        <f t="shared" si="14"/>
        <v>61548101.342263825</v>
      </c>
      <c r="K149">
        <v>-1.0955985507947616</v>
      </c>
      <c r="L149">
        <v>343.88949932746084</v>
      </c>
      <c r="M149">
        <v>344.9850978782556</v>
      </c>
    </row>
    <row r="150" spans="1:13" ht="12.75">
      <c r="A150" s="6">
        <v>148</v>
      </c>
      <c r="B150" s="6" t="s">
        <v>233</v>
      </c>
      <c r="C150">
        <v>39</v>
      </c>
      <c r="D150">
        <f t="shared" si="10"/>
        <v>7153.473605530042</v>
      </c>
      <c r="E150">
        <v>24457</v>
      </c>
      <c r="F150">
        <v>83616</v>
      </c>
      <c r="G150" s="5">
        <f t="shared" si="11"/>
        <v>0.29249186758515117</v>
      </c>
      <c r="H150">
        <f t="shared" si="12"/>
        <v>25187.733613830977</v>
      </c>
      <c r="I150">
        <f t="shared" si="13"/>
        <v>7740126.880093595</v>
      </c>
      <c r="J150">
        <f t="shared" si="14"/>
        <v>7714939.146479764</v>
      </c>
      <c r="K150">
        <v>1.029878301256531</v>
      </c>
      <c r="L150">
        <v>316.47899906340086</v>
      </c>
      <c r="M150">
        <v>315.44912076214433</v>
      </c>
    </row>
    <row r="151" spans="1:13" ht="12.75">
      <c r="A151" s="6">
        <v>149</v>
      </c>
      <c r="B151" s="6" t="s">
        <v>234</v>
      </c>
      <c r="C151">
        <v>39</v>
      </c>
      <c r="D151">
        <f t="shared" si="10"/>
        <v>74808.09068495875</v>
      </c>
      <c r="E151">
        <v>61339</v>
      </c>
      <c r="F151">
        <v>50295</v>
      </c>
      <c r="G151" s="5">
        <f t="shared" si="11"/>
        <v>1.219584451734765</v>
      </c>
      <c r="H151">
        <f t="shared" si="12"/>
        <v>26182.71990522015</v>
      </c>
      <c r="I151">
        <f t="shared" si="13"/>
        <v>19101662.89714746</v>
      </c>
      <c r="J151">
        <f t="shared" si="14"/>
        <v>19075480.17724224</v>
      </c>
      <c r="K151">
        <v>0.4268527348867792</v>
      </c>
      <c r="L151">
        <v>311.41138422777453</v>
      </c>
      <c r="M151">
        <v>310.98453149288775</v>
      </c>
    </row>
    <row r="152" spans="1:13" ht="12.75">
      <c r="A152" s="6">
        <v>150</v>
      </c>
      <c r="B152" s="6" t="s">
        <v>235</v>
      </c>
      <c r="C152">
        <v>40</v>
      </c>
      <c r="D152">
        <f t="shared" si="10"/>
        <v>409801.03987656167</v>
      </c>
      <c r="E152">
        <v>314113</v>
      </c>
      <c r="F152">
        <v>240768</v>
      </c>
      <c r="G152" s="5">
        <f t="shared" si="11"/>
        <v>1.3046293527379054</v>
      </c>
      <c r="H152">
        <f t="shared" si="12"/>
        <v>652543.0657533759</v>
      </c>
      <c r="I152">
        <f t="shared" si="13"/>
        <v>106037761.00816943</v>
      </c>
      <c r="J152">
        <f t="shared" si="14"/>
        <v>105385217.94241604</v>
      </c>
      <c r="K152">
        <v>2.0774150250176717</v>
      </c>
      <c r="L152">
        <v>337.5783906051944</v>
      </c>
      <c r="M152">
        <v>335.5009755801767</v>
      </c>
    </row>
    <row r="153" spans="1:13" ht="12.75">
      <c r="A153" s="6">
        <v>151</v>
      </c>
      <c r="B153" s="6" t="s">
        <v>236</v>
      </c>
      <c r="C153">
        <v>40</v>
      </c>
      <c r="D153">
        <f t="shared" si="10"/>
        <v>8304492.781105668</v>
      </c>
      <c r="E153">
        <v>243589</v>
      </c>
      <c r="F153">
        <v>7145</v>
      </c>
      <c r="G153" s="5">
        <f t="shared" si="11"/>
        <v>34.09223233030091</v>
      </c>
      <c r="H153">
        <f t="shared" si="12"/>
        <v>1223280.589085895</v>
      </c>
      <c r="I153">
        <f t="shared" si="13"/>
        <v>83662611.33700553</v>
      </c>
      <c r="J153">
        <f t="shared" si="14"/>
        <v>82439330.74791962</v>
      </c>
      <c r="K153">
        <v>5.021904064165028</v>
      </c>
      <c r="L153">
        <v>343.45808446607</v>
      </c>
      <c r="M153">
        <v>338.43618040190495</v>
      </c>
    </row>
    <row r="154" spans="1:13" ht="12.75">
      <c r="A154" s="6">
        <v>152</v>
      </c>
      <c r="B154" s="6" t="s">
        <v>237</v>
      </c>
      <c r="C154">
        <v>41</v>
      </c>
      <c r="D154">
        <f t="shared" si="10"/>
        <v>7428724.505745736</v>
      </c>
      <c r="E154">
        <v>247817</v>
      </c>
      <c r="F154">
        <v>8267</v>
      </c>
      <c r="G154" s="5">
        <f t="shared" si="11"/>
        <v>29.97665416717068</v>
      </c>
      <c r="H154">
        <f t="shared" si="12"/>
        <v>3091955.391507942</v>
      </c>
      <c r="I154">
        <f t="shared" si="13"/>
        <v>100237363.11224973</v>
      </c>
      <c r="J154">
        <f t="shared" si="14"/>
        <v>97145407.7207418</v>
      </c>
      <c r="K154">
        <v>12.47676871041108</v>
      </c>
      <c r="L154">
        <v>404.481383893154</v>
      </c>
      <c r="M154">
        <v>392.0046151827429</v>
      </c>
    </row>
    <row r="155" spans="1:13" ht="12.75">
      <c r="A155" s="6">
        <v>153</v>
      </c>
      <c r="B155" s="6" t="s">
        <v>238</v>
      </c>
      <c r="C155">
        <v>41</v>
      </c>
      <c r="D155">
        <f t="shared" si="10"/>
        <v>1820690.8716032607</v>
      </c>
      <c r="E155">
        <v>89667</v>
      </c>
      <c r="F155">
        <v>4416</v>
      </c>
      <c r="G155" s="5">
        <f t="shared" si="11"/>
        <v>20.305027173913043</v>
      </c>
      <c r="H155">
        <f t="shared" si="12"/>
        <v>926510.427360681</v>
      </c>
      <c r="I155">
        <f t="shared" si="13"/>
        <v>31802972.5137164</v>
      </c>
      <c r="J155">
        <f t="shared" si="14"/>
        <v>30876462.086355716</v>
      </c>
      <c r="K155">
        <v>10.332791633049851</v>
      </c>
      <c r="L155">
        <v>354.678672351215</v>
      </c>
      <c r="M155">
        <v>344.3458807181652</v>
      </c>
    </row>
    <row r="156" spans="1:13" ht="12.75">
      <c r="A156" s="6">
        <v>154</v>
      </c>
      <c r="B156" s="6" t="s">
        <v>239</v>
      </c>
      <c r="C156">
        <v>41</v>
      </c>
      <c r="D156">
        <f t="shared" si="10"/>
        <v>2432681.9788021534</v>
      </c>
      <c r="E156">
        <v>85029</v>
      </c>
      <c r="F156">
        <v>2972</v>
      </c>
      <c r="G156" s="5">
        <f t="shared" si="11"/>
        <v>28.610026917900402</v>
      </c>
      <c r="H156">
        <f t="shared" si="12"/>
        <v>873540.8630239319</v>
      </c>
      <c r="I156">
        <f t="shared" si="13"/>
        <v>29999949.320799034</v>
      </c>
      <c r="J156">
        <f t="shared" si="14"/>
        <v>29126408.4577751</v>
      </c>
      <c r="K156">
        <v>10.27344627155361</v>
      </c>
      <c r="L156">
        <v>352.8202062919596</v>
      </c>
      <c r="M156">
        <v>342.546760020406</v>
      </c>
    </row>
    <row r="157" spans="1:13" ht="12.75">
      <c r="A157" s="6">
        <v>155</v>
      </c>
      <c r="B157" s="6" t="s">
        <v>240</v>
      </c>
      <c r="C157">
        <v>41</v>
      </c>
      <c r="D157">
        <f t="shared" si="10"/>
        <v>290909.69045091927</v>
      </c>
      <c r="E157">
        <v>92177</v>
      </c>
      <c r="F157">
        <v>29207</v>
      </c>
      <c r="G157" s="5">
        <f t="shared" si="11"/>
        <v>3.1559900023966856</v>
      </c>
      <c r="H157">
        <f t="shared" si="12"/>
        <v>1193080.3806189627</v>
      </c>
      <c r="I157">
        <f t="shared" si="13"/>
        <v>39227578.684009224</v>
      </c>
      <c r="J157">
        <f t="shared" si="14"/>
        <v>38034498.303390265</v>
      </c>
      <c r="K157">
        <v>12.943363101630155</v>
      </c>
      <c r="L157">
        <v>425.5679690596269</v>
      </c>
      <c r="M157">
        <v>412.6246059579967</v>
      </c>
    </row>
    <row r="158" spans="1:13" ht="12.75">
      <c r="A158" s="6">
        <v>156</v>
      </c>
      <c r="B158" s="6" t="s">
        <v>241</v>
      </c>
      <c r="C158">
        <v>41</v>
      </c>
      <c r="D158">
        <f t="shared" si="10"/>
        <v>143254.2239321608</v>
      </c>
      <c r="E158">
        <v>85428</v>
      </c>
      <c r="F158">
        <v>50944</v>
      </c>
      <c r="G158" s="5">
        <f t="shared" si="11"/>
        <v>1.6769001256281406</v>
      </c>
      <c r="H158">
        <f t="shared" si="12"/>
        <v>927800.1902723087</v>
      </c>
      <c r="I158">
        <f t="shared" si="13"/>
        <v>31857061.940749794</v>
      </c>
      <c r="J158">
        <f t="shared" si="14"/>
        <v>30929261.750477485</v>
      </c>
      <c r="K158">
        <v>10.860609990545356</v>
      </c>
      <c r="L158">
        <v>372.91124620440365</v>
      </c>
      <c r="M158">
        <v>362.0506362138583</v>
      </c>
    </row>
    <row r="159" spans="1:13" ht="12.75">
      <c r="A159" s="6">
        <v>157</v>
      </c>
      <c r="B159" s="6" t="s">
        <v>242</v>
      </c>
      <c r="C159">
        <v>41</v>
      </c>
      <c r="D159">
        <f t="shared" si="10"/>
        <v>235320.5853357018</v>
      </c>
      <c r="E159">
        <v>140023</v>
      </c>
      <c r="F159">
        <v>83318</v>
      </c>
      <c r="G159" s="5">
        <f t="shared" si="11"/>
        <v>1.6805852276818936</v>
      </c>
      <c r="H159">
        <f t="shared" si="12"/>
        <v>1728465.2036622118</v>
      </c>
      <c r="I159">
        <f t="shared" si="13"/>
        <v>57838270.10792957</v>
      </c>
      <c r="J159">
        <f t="shared" si="14"/>
        <v>56109804.904267356</v>
      </c>
      <c r="K159">
        <v>12.344152058320503</v>
      </c>
      <c r="L159">
        <v>413.0626404799895</v>
      </c>
      <c r="M159">
        <v>400.718488421669</v>
      </c>
    </row>
    <row r="160" spans="1:13" ht="12.75">
      <c r="A160" s="6">
        <v>158</v>
      </c>
      <c r="B160" s="6" t="s">
        <v>243</v>
      </c>
      <c r="C160">
        <v>43</v>
      </c>
      <c r="D160">
        <f t="shared" si="10"/>
        <v>2494400.274834136</v>
      </c>
      <c r="E160">
        <v>165668</v>
      </c>
      <c r="F160">
        <v>11003</v>
      </c>
      <c r="G160" s="5">
        <f t="shared" si="11"/>
        <v>15.056620921566845</v>
      </c>
      <c r="H160">
        <f t="shared" si="12"/>
        <v>2805129.4936885913</v>
      </c>
      <c r="I160">
        <f t="shared" si="13"/>
        <v>91880266.83253404</v>
      </c>
      <c r="J160">
        <f t="shared" si="14"/>
        <v>89075137.33884546</v>
      </c>
      <c r="K160">
        <v>16.932234913734646</v>
      </c>
      <c r="L160">
        <v>554.6047929143471</v>
      </c>
      <c r="M160">
        <v>537.6725580006124</v>
      </c>
    </row>
    <row r="161" spans="1:13" ht="12.75">
      <c r="A161" s="6">
        <v>159</v>
      </c>
      <c r="B161" s="6" t="s">
        <v>244</v>
      </c>
      <c r="C161">
        <v>42</v>
      </c>
      <c r="D161">
        <f t="shared" si="10"/>
        <v>285613.90268264373</v>
      </c>
      <c r="E161">
        <v>132179</v>
      </c>
      <c r="F161">
        <v>61171</v>
      </c>
      <c r="G161" s="5">
        <f t="shared" si="11"/>
        <v>2.1608114956433604</v>
      </c>
      <c r="H161">
        <f t="shared" si="12"/>
        <v>1727114.7315906056</v>
      </c>
      <c r="I161">
        <f t="shared" si="13"/>
        <v>58409210.77903575</v>
      </c>
      <c r="J161">
        <f t="shared" si="14"/>
        <v>56682096.04744514</v>
      </c>
      <c r="K161">
        <v>13.066483568423166</v>
      </c>
      <c r="L161">
        <v>441.89478494341574</v>
      </c>
      <c r="M161">
        <v>428.8283013749926</v>
      </c>
    </row>
    <row r="162" spans="1:13" ht="12.75">
      <c r="A162" s="6">
        <v>160</v>
      </c>
      <c r="B162" s="6" t="s">
        <v>245</v>
      </c>
      <c r="C162">
        <v>44</v>
      </c>
      <c r="D162">
        <f t="shared" si="10"/>
        <v>306049.10762800416</v>
      </c>
      <c r="E162">
        <v>68456</v>
      </c>
      <c r="F162">
        <v>15312</v>
      </c>
      <c r="G162" s="5">
        <f t="shared" si="11"/>
        <v>4.4707419017763845</v>
      </c>
      <c r="H162">
        <f t="shared" si="12"/>
        <v>1349485.9572912795</v>
      </c>
      <c r="I162">
        <f t="shared" si="13"/>
        <v>42799964.204416774</v>
      </c>
      <c r="J162">
        <f t="shared" si="14"/>
        <v>41450478.2471255</v>
      </c>
      <c r="K162">
        <v>19.713187409303487</v>
      </c>
      <c r="L162">
        <v>625.2185959509287</v>
      </c>
      <c r="M162">
        <v>605.5054085416252</v>
      </c>
    </row>
    <row r="163" spans="1:13" ht="12.75">
      <c r="A163" s="6">
        <v>161</v>
      </c>
      <c r="B163" s="6" t="s">
        <v>246</v>
      </c>
      <c r="C163">
        <v>43</v>
      </c>
      <c r="D163">
        <f t="shared" si="10"/>
        <v>1664287.921899268</v>
      </c>
      <c r="E163">
        <v>86608</v>
      </c>
      <c r="F163">
        <v>4507</v>
      </c>
      <c r="G163" s="5">
        <f t="shared" si="11"/>
        <v>19.216330153095186</v>
      </c>
      <c r="H163">
        <f t="shared" si="12"/>
        <v>1358077.5837696886</v>
      </c>
      <c r="I163">
        <f t="shared" si="13"/>
        <v>45985252.7045466</v>
      </c>
      <c r="J163">
        <f t="shared" si="14"/>
        <v>44627175.120776914</v>
      </c>
      <c r="K163">
        <v>15.680740621763448</v>
      </c>
      <c r="L163">
        <v>530.958487721072</v>
      </c>
      <c r="M163">
        <v>515.2777470993085</v>
      </c>
    </row>
    <row r="164" spans="1:13" ht="12.75">
      <c r="A164" s="6">
        <v>162</v>
      </c>
      <c r="B164" s="6" t="s">
        <v>247</v>
      </c>
      <c r="C164">
        <v>42</v>
      </c>
      <c r="D164">
        <f t="shared" si="10"/>
        <v>728227.3143835415</v>
      </c>
      <c r="E164">
        <v>157072</v>
      </c>
      <c r="F164">
        <v>33879</v>
      </c>
      <c r="G164" s="5">
        <f t="shared" si="11"/>
        <v>4.636264352548777</v>
      </c>
      <c r="H164">
        <f t="shared" si="12"/>
        <v>2479619.468830857</v>
      </c>
      <c r="I164">
        <f t="shared" si="13"/>
        <v>79730416.74381481</v>
      </c>
      <c r="J164">
        <f t="shared" si="14"/>
        <v>77250797.27498394</v>
      </c>
      <c r="K164">
        <v>15.786514902916224</v>
      </c>
      <c r="L164">
        <v>507.604262655437</v>
      </c>
      <c r="M164">
        <v>491.8177477525208</v>
      </c>
    </row>
    <row r="165" spans="1:13" ht="12.75">
      <c r="A165" s="6">
        <v>163</v>
      </c>
      <c r="B165" s="6" t="s">
        <v>248</v>
      </c>
      <c r="C165">
        <v>42</v>
      </c>
      <c r="D165">
        <f t="shared" si="10"/>
        <v>737538.5480401093</v>
      </c>
      <c r="E165">
        <v>155796</v>
      </c>
      <c r="F165">
        <v>32910</v>
      </c>
      <c r="G165" s="5">
        <f t="shared" si="11"/>
        <v>4.734001823154056</v>
      </c>
      <c r="H165">
        <f t="shared" si="12"/>
        <v>1846353.626384564</v>
      </c>
      <c r="I165">
        <f t="shared" si="13"/>
        <v>62462208.192873426</v>
      </c>
      <c r="J165">
        <f t="shared" si="14"/>
        <v>60615854.56648886</v>
      </c>
      <c r="K165">
        <v>11.851097758508331</v>
      </c>
      <c r="L165">
        <v>400.9230544614331</v>
      </c>
      <c r="M165">
        <v>389.07195670292475</v>
      </c>
    </row>
    <row r="166" spans="1:13" ht="12.75">
      <c r="A166" s="6">
        <v>164</v>
      </c>
      <c r="B166" s="6" t="s">
        <v>249</v>
      </c>
      <c r="C166">
        <v>44</v>
      </c>
      <c r="D166">
        <f t="shared" si="10"/>
        <v>431158.5243222514</v>
      </c>
      <c r="E166">
        <v>120896</v>
      </c>
      <c r="F166">
        <v>33899</v>
      </c>
      <c r="G166" s="5">
        <f t="shared" si="11"/>
        <v>3.5663588896427623</v>
      </c>
      <c r="H166">
        <f t="shared" si="12"/>
        <v>2504509.0143243074</v>
      </c>
      <c r="I166">
        <f t="shared" si="13"/>
        <v>77056026.82457039</v>
      </c>
      <c r="J166">
        <f t="shared" si="14"/>
        <v>74551517.81024608</v>
      </c>
      <c r="K166">
        <v>20.716227288945106</v>
      </c>
      <c r="L166">
        <v>637.3744939830134</v>
      </c>
      <c r="M166">
        <v>616.6582666940683</v>
      </c>
    </row>
    <row r="167" spans="1:13" ht="12.75">
      <c r="A167" s="6">
        <v>165</v>
      </c>
      <c r="B167" s="6" t="s">
        <v>250</v>
      </c>
      <c r="C167">
        <v>44</v>
      </c>
      <c r="D167">
        <f t="shared" si="10"/>
        <v>2031564.4479371316</v>
      </c>
      <c r="E167">
        <v>78768</v>
      </c>
      <c r="F167">
        <v>3054</v>
      </c>
      <c r="G167" s="5">
        <f t="shared" si="11"/>
        <v>25.791748526522593</v>
      </c>
      <c r="H167">
        <f t="shared" si="12"/>
        <v>1599491.0623019547</v>
      </c>
      <c r="I167">
        <f t="shared" si="13"/>
        <v>48775225.02837573</v>
      </c>
      <c r="J167">
        <f t="shared" si="14"/>
        <v>47175733.966073774</v>
      </c>
      <c r="K167">
        <v>20.30635616369534</v>
      </c>
      <c r="L167">
        <v>619.226399405542</v>
      </c>
      <c r="M167">
        <v>598.9200432418467</v>
      </c>
    </row>
    <row r="168" spans="1:13" ht="12.75">
      <c r="A168" s="6">
        <v>166</v>
      </c>
      <c r="B168" s="6" t="s">
        <v>251</v>
      </c>
      <c r="C168">
        <v>42</v>
      </c>
      <c r="D168">
        <f t="shared" si="10"/>
        <v>98369.98395096126</v>
      </c>
      <c r="E168">
        <v>59418</v>
      </c>
      <c r="F168">
        <v>35890</v>
      </c>
      <c r="G168" s="5">
        <f t="shared" si="11"/>
        <v>1.65555865143494</v>
      </c>
      <c r="H168">
        <f t="shared" si="12"/>
        <v>829554.5452466917</v>
      </c>
      <c r="I168">
        <f t="shared" si="13"/>
        <v>28253394.125836473</v>
      </c>
      <c r="J168">
        <f t="shared" si="14"/>
        <v>27423839.580589782</v>
      </c>
      <c r="K168">
        <v>13.961334027511725</v>
      </c>
      <c r="L168">
        <v>475.5022741565935</v>
      </c>
      <c r="M168">
        <v>461.5409401290818</v>
      </c>
    </row>
    <row r="169" spans="1:13" ht="12.75">
      <c r="A169" s="6">
        <v>167</v>
      </c>
      <c r="B169" s="6" t="s">
        <v>252</v>
      </c>
      <c r="C169">
        <v>43</v>
      </c>
      <c r="D169">
        <f t="shared" si="10"/>
        <v>363452.6915044248</v>
      </c>
      <c r="E169">
        <v>78489</v>
      </c>
      <c r="F169">
        <v>16950</v>
      </c>
      <c r="G169" s="5">
        <f t="shared" si="11"/>
        <v>4.6306194690265485</v>
      </c>
      <c r="H169">
        <f t="shared" si="12"/>
        <v>1016030.4269073816</v>
      </c>
      <c r="I169">
        <f t="shared" si="13"/>
        <v>37848611.80652407</v>
      </c>
      <c r="J169">
        <f t="shared" si="14"/>
        <v>36832581.379616685</v>
      </c>
      <c r="K169">
        <v>12.944876694917525</v>
      </c>
      <c r="L169">
        <v>482.21549269992056</v>
      </c>
      <c r="M169">
        <v>469.27061600500303</v>
      </c>
    </row>
    <row r="170" spans="1:13" ht="12.75">
      <c r="A170" s="6">
        <v>168</v>
      </c>
      <c r="B170" s="6" t="s">
        <v>253</v>
      </c>
      <c r="C170">
        <v>43</v>
      </c>
      <c r="D170">
        <f t="shared" si="10"/>
        <v>6149977.502155173</v>
      </c>
      <c r="E170">
        <v>160257</v>
      </c>
      <c r="F170">
        <v>4176</v>
      </c>
      <c r="G170" s="5">
        <f t="shared" si="11"/>
        <v>38.3757183908046</v>
      </c>
      <c r="H170">
        <f t="shared" si="12"/>
        <v>2279605.0126529285</v>
      </c>
      <c r="I170">
        <f t="shared" si="13"/>
        <v>75726664.58236833</v>
      </c>
      <c r="J170">
        <f t="shared" si="14"/>
        <v>73447059.5697154</v>
      </c>
      <c r="K170">
        <v>14.224682932121084</v>
      </c>
      <c r="L170">
        <v>472.53264807383346</v>
      </c>
      <c r="M170">
        <v>458.3079651417124</v>
      </c>
    </row>
    <row r="171" spans="1:13" ht="12.75">
      <c r="A171" s="6">
        <v>169</v>
      </c>
      <c r="B171" s="6" t="s">
        <v>254</v>
      </c>
      <c r="C171">
        <v>42</v>
      </c>
      <c r="D171">
        <f t="shared" si="10"/>
        <v>568295.8138453795</v>
      </c>
      <c r="E171">
        <v>138539</v>
      </c>
      <c r="F171">
        <v>33773</v>
      </c>
      <c r="G171" s="5">
        <f t="shared" si="11"/>
        <v>4.10206377875818</v>
      </c>
      <c r="H171">
        <f t="shared" si="12"/>
        <v>1393266.0069091308</v>
      </c>
      <c r="I171">
        <f t="shared" si="13"/>
        <v>50043492.7922363</v>
      </c>
      <c r="J171">
        <f t="shared" si="14"/>
        <v>48650226.78532717</v>
      </c>
      <c r="K171">
        <v>10.056850467443326</v>
      </c>
      <c r="L171">
        <v>361.2231414420221</v>
      </c>
      <c r="M171">
        <v>351.16629097457877</v>
      </c>
    </row>
    <row r="172" spans="1:13" ht="12.75">
      <c r="A172" s="6">
        <v>170</v>
      </c>
      <c r="B172" s="6" t="s">
        <v>255</v>
      </c>
      <c r="C172">
        <v>43</v>
      </c>
      <c r="D172">
        <f t="shared" si="10"/>
        <v>1253863.6543028522</v>
      </c>
      <c r="E172">
        <v>143128</v>
      </c>
      <c r="F172">
        <v>16338</v>
      </c>
      <c r="G172" s="5">
        <f t="shared" si="11"/>
        <v>8.760435793854818</v>
      </c>
      <c r="H172">
        <f t="shared" si="12"/>
        <v>2558084.423908684</v>
      </c>
      <c r="I172">
        <f t="shared" si="13"/>
        <v>87562721.97164741</v>
      </c>
      <c r="J172">
        <f t="shared" si="14"/>
        <v>85004637.54773873</v>
      </c>
      <c r="K172">
        <v>17.872704319970126</v>
      </c>
      <c r="L172">
        <v>611.7791205888954</v>
      </c>
      <c r="M172">
        <v>593.9064162689252</v>
      </c>
    </row>
    <row r="173" spans="1:13" ht="12.75">
      <c r="A173" s="6">
        <v>171</v>
      </c>
      <c r="B173" s="6" t="s">
        <v>256</v>
      </c>
      <c r="C173">
        <v>44</v>
      </c>
      <c r="D173">
        <f t="shared" si="10"/>
        <v>74137.54196949374</v>
      </c>
      <c r="E173">
        <v>68946</v>
      </c>
      <c r="F173">
        <v>64118</v>
      </c>
      <c r="G173" s="5">
        <f t="shared" si="11"/>
        <v>1.0752986680807262</v>
      </c>
      <c r="H173">
        <f t="shared" si="12"/>
        <v>1054175.3541425825</v>
      </c>
      <c r="I173">
        <f t="shared" si="13"/>
        <v>33856824.919937134</v>
      </c>
      <c r="J173">
        <f t="shared" si="14"/>
        <v>32802649.565794554</v>
      </c>
      <c r="K173">
        <v>15.289869668183542</v>
      </c>
      <c r="L173">
        <v>491.0629321488866</v>
      </c>
      <c r="M173">
        <v>475.77306248070306</v>
      </c>
    </row>
    <row r="174" spans="1:13" ht="12.75">
      <c r="A174" s="6">
        <v>172</v>
      </c>
      <c r="B174" s="6" t="s">
        <v>257</v>
      </c>
      <c r="C174">
        <v>45</v>
      </c>
      <c r="D174">
        <f t="shared" si="10"/>
        <v>2595509.365001072</v>
      </c>
      <c r="E174">
        <v>110013</v>
      </c>
      <c r="F174">
        <v>4663</v>
      </c>
      <c r="G174" s="5">
        <f t="shared" si="11"/>
        <v>23.592751447565945</v>
      </c>
      <c r="H174">
        <f t="shared" si="12"/>
        <v>1168423.5326397284</v>
      </c>
      <c r="I174">
        <f t="shared" si="13"/>
        <v>49087374.59776286</v>
      </c>
      <c r="J174">
        <f t="shared" si="14"/>
        <v>47918951.06512313</v>
      </c>
      <c r="K174">
        <v>10.620776932178273</v>
      </c>
      <c r="L174">
        <v>446.1961277100239</v>
      </c>
      <c r="M174">
        <v>435.57535077784564</v>
      </c>
    </row>
    <row r="175" spans="1:13" ht="12.75">
      <c r="A175" s="6">
        <v>173</v>
      </c>
      <c r="B175" s="6" t="s">
        <v>258</v>
      </c>
      <c r="C175">
        <v>45</v>
      </c>
      <c r="D175">
        <f t="shared" si="10"/>
        <v>55476.08779583004</v>
      </c>
      <c r="E175">
        <v>80376</v>
      </c>
      <c r="F175">
        <v>116452</v>
      </c>
      <c r="G175" s="5">
        <f t="shared" si="11"/>
        <v>0.6902071239652389</v>
      </c>
      <c r="H175">
        <f t="shared" si="12"/>
        <v>848533.3990516443</v>
      </c>
      <c r="I175">
        <f t="shared" si="13"/>
        <v>35862780.183250315</v>
      </c>
      <c r="J175">
        <f t="shared" si="14"/>
        <v>35014246.78419867</v>
      </c>
      <c r="K175">
        <v>10.557049356171547</v>
      </c>
      <c r="L175">
        <v>446.1876702404986</v>
      </c>
      <c r="M175">
        <v>435.6306208843271</v>
      </c>
    </row>
    <row r="176" spans="1:13" ht="12.75">
      <c r="A176" s="6">
        <v>174</v>
      </c>
      <c r="B176" s="6" t="s">
        <v>259</v>
      </c>
      <c r="C176">
        <v>45</v>
      </c>
      <c r="D176">
        <f t="shared" si="10"/>
        <v>121495.83735019848</v>
      </c>
      <c r="E176">
        <v>79982</v>
      </c>
      <c r="F176">
        <v>52653</v>
      </c>
      <c r="G176" s="5">
        <f t="shared" si="11"/>
        <v>1.5190397508214157</v>
      </c>
      <c r="H176">
        <f t="shared" si="12"/>
        <v>728895.8864412826</v>
      </c>
      <c r="I176">
        <f t="shared" si="13"/>
        <v>33105567.03279244</v>
      </c>
      <c r="J176">
        <f t="shared" si="14"/>
        <v>32376671.14635116</v>
      </c>
      <c r="K176">
        <v>9.113249061554882</v>
      </c>
      <c r="L176">
        <v>413.9127182715166</v>
      </c>
      <c r="M176">
        <v>404.7994692099617</v>
      </c>
    </row>
    <row r="177" spans="1:13" ht="12.75">
      <c r="A177" s="6">
        <v>175</v>
      </c>
      <c r="B177" s="6" t="s">
        <v>260</v>
      </c>
      <c r="C177">
        <v>45</v>
      </c>
      <c r="D177">
        <f t="shared" si="10"/>
        <v>2979203.855169011</v>
      </c>
      <c r="E177">
        <v>109885</v>
      </c>
      <c r="F177">
        <v>4053</v>
      </c>
      <c r="G177" s="5">
        <f t="shared" si="11"/>
        <v>27.11201579077227</v>
      </c>
      <c r="H177">
        <f t="shared" si="12"/>
        <v>1093221.1956812707</v>
      </c>
      <c r="I177">
        <f t="shared" si="13"/>
        <v>47381660.78072844</v>
      </c>
      <c r="J177">
        <f t="shared" si="14"/>
        <v>46288439.58504717</v>
      </c>
      <c r="K177">
        <v>9.948775498760256</v>
      </c>
      <c r="L177">
        <v>431.1931635867356</v>
      </c>
      <c r="M177">
        <v>421.2443880879753</v>
      </c>
    </row>
    <row r="178" spans="1:13" ht="12.75">
      <c r="A178" s="6">
        <v>176</v>
      </c>
      <c r="B178" s="6" t="s">
        <v>261</v>
      </c>
      <c r="C178">
        <v>29</v>
      </c>
      <c r="D178">
        <f t="shared" si="10"/>
        <v>1214196.6169836</v>
      </c>
      <c r="E178">
        <v>245641</v>
      </c>
      <c r="F178">
        <v>49695</v>
      </c>
      <c r="G178" s="5">
        <f t="shared" si="11"/>
        <v>4.942972129992957</v>
      </c>
      <c r="H178">
        <f t="shared" si="12"/>
        <v>1988345.7294534326</v>
      </c>
      <c r="I178">
        <f t="shared" si="13"/>
        <v>100758053.43828695</v>
      </c>
      <c r="J178">
        <f t="shared" si="14"/>
        <v>98769707.70883352</v>
      </c>
      <c r="K178">
        <v>8.09451895022994</v>
      </c>
      <c r="L178">
        <v>410.1841852064067</v>
      </c>
      <c r="M178">
        <v>402.08966625617677</v>
      </c>
    </row>
    <row r="179" spans="1:13" ht="12.75">
      <c r="A179" s="6">
        <v>177</v>
      </c>
      <c r="B179" s="6" t="s">
        <v>262</v>
      </c>
      <c r="C179">
        <v>45</v>
      </c>
      <c r="D179">
        <f t="shared" si="10"/>
        <v>252723.88321104503</v>
      </c>
      <c r="E179">
        <v>107898</v>
      </c>
      <c r="F179">
        <v>46066</v>
      </c>
      <c r="G179" s="5">
        <f t="shared" si="11"/>
        <v>2.3422480788433986</v>
      </c>
      <c r="H179">
        <f t="shared" si="12"/>
        <v>1100309.1590231983</v>
      </c>
      <c r="I179">
        <f t="shared" si="13"/>
        <v>45541528.61188905</v>
      </c>
      <c r="J179">
        <f t="shared" si="14"/>
        <v>44441219.452865854</v>
      </c>
      <c r="K179">
        <v>10.197678909926026</v>
      </c>
      <c r="L179">
        <v>422.07945107313435</v>
      </c>
      <c r="M179">
        <v>411.8817721632083</v>
      </c>
    </row>
    <row r="180" spans="1:13" ht="12.75">
      <c r="A180" s="6">
        <v>178</v>
      </c>
      <c r="B180" s="6" t="s">
        <v>263</v>
      </c>
      <c r="C180">
        <v>45</v>
      </c>
      <c r="D180">
        <f t="shared" si="10"/>
        <v>140868.31941796772</v>
      </c>
      <c r="E180">
        <v>76405</v>
      </c>
      <c r="F180">
        <v>41441</v>
      </c>
      <c r="G180" s="5">
        <f t="shared" si="11"/>
        <v>1.843705509036944</v>
      </c>
      <c r="H180">
        <f t="shared" si="12"/>
        <v>760194.8214633011</v>
      </c>
      <c r="I180">
        <f t="shared" si="13"/>
        <v>33884673.16110384</v>
      </c>
      <c r="J180">
        <f t="shared" si="14"/>
        <v>33124478.33964054</v>
      </c>
      <c r="K180">
        <v>9.949542850118462</v>
      </c>
      <c r="L180">
        <v>443.48764035212145</v>
      </c>
      <c r="M180">
        <v>433.538097502003</v>
      </c>
    </row>
    <row r="181" spans="1:13" ht="12.75">
      <c r="A181" s="6">
        <v>179</v>
      </c>
      <c r="B181" s="6" t="s">
        <v>264</v>
      </c>
      <c r="C181">
        <v>62</v>
      </c>
      <c r="D181">
        <f t="shared" si="10"/>
        <v>367279.1582493176</v>
      </c>
      <c r="E181">
        <v>152573</v>
      </c>
      <c r="F181">
        <v>63381</v>
      </c>
      <c r="G181" s="5">
        <f t="shared" si="11"/>
        <v>2.407235606885344</v>
      </c>
      <c r="H181">
        <f t="shared" si="12"/>
        <v>2079658.7436443977</v>
      </c>
      <c r="I181">
        <f t="shared" si="13"/>
        <v>69317690.53390983</v>
      </c>
      <c r="J181">
        <f t="shared" si="14"/>
        <v>67238031.79026543</v>
      </c>
      <c r="K181">
        <v>13.630581712651633</v>
      </c>
      <c r="L181">
        <v>454.3247529635638</v>
      </c>
      <c r="M181">
        <v>440.6941712509122</v>
      </c>
    </row>
    <row r="182" spans="1:13" ht="12.75">
      <c r="A182" s="6">
        <v>180</v>
      </c>
      <c r="B182" s="6" t="s">
        <v>265</v>
      </c>
      <c r="C182">
        <v>47</v>
      </c>
      <c r="D182">
        <f t="shared" si="10"/>
        <v>232112.7259933131</v>
      </c>
      <c r="E182">
        <v>109274</v>
      </c>
      <c r="F182">
        <v>51444</v>
      </c>
      <c r="G182" s="5">
        <f t="shared" si="11"/>
        <v>2.1241349817277038</v>
      </c>
      <c r="H182">
        <f t="shared" si="12"/>
        <v>1461659.653622543</v>
      </c>
      <c r="I182">
        <f t="shared" si="13"/>
        <v>48773029.21413995</v>
      </c>
      <c r="J182">
        <f t="shared" si="14"/>
        <v>47311369.560517415</v>
      </c>
      <c r="K182">
        <v>13.376097274946858</v>
      </c>
      <c r="L182">
        <v>446.3369988665186</v>
      </c>
      <c r="M182">
        <v>432.96090159157177</v>
      </c>
    </row>
    <row r="183" spans="1:13" ht="12.75">
      <c r="A183" s="6">
        <v>181</v>
      </c>
      <c r="B183" s="6" t="s">
        <v>266</v>
      </c>
      <c r="C183">
        <v>48</v>
      </c>
      <c r="D183">
        <f t="shared" si="10"/>
        <v>1691556.3500877414</v>
      </c>
      <c r="E183">
        <v>116169</v>
      </c>
      <c r="F183">
        <v>7978</v>
      </c>
      <c r="G183" s="5">
        <f t="shared" si="11"/>
        <v>14.561168212584608</v>
      </c>
      <c r="H183">
        <f t="shared" si="12"/>
        <v>1599534.366316498</v>
      </c>
      <c r="I183">
        <f t="shared" si="13"/>
        <v>51456230.131510384</v>
      </c>
      <c r="J183">
        <f t="shared" si="14"/>
        <v>49856695.76519389</v>
      </c>
      <c r="K183">
        <v>13.769029313470014</v>
      </c>
      <c r="L183">
        <v>442.9428688506433</v>
      </c>
      <c r="M183">
        <v>429.1738395371733</v>
      </c>
    </row>
    <row r="184" spans="1:13" ht="12.75">
      <c r="A184" s="6">
        <v>182</v>
      </c>
      <c r="B184" s="6" t="s">
        <v>267</v>
      </c>
      <c r="C184">
        <v>48</v>
      </c>
      <c r="D184">
        <f t="shared" si="10"/>
        <v>1570451.5798760776</v>
      </c>
      <c r="E184">
        <v>107977</v>
      </c>
      <c r="F184">
        <v>7424</v>
      </c>
      <c r="G184" s="5">
        <f t="shared" si="11"/>
        <v>14.544315732758621</v>
      </c>
      <c r="H184">
        <f t="shared" si="12"/>
        <v>1279070.0027739261</v>
      </c>
      <c r="I184">
        <f t="shared" si="13"/>
        <v>45846179.82912039</v>
      </c>
      <c r="J184">
        <f t="shared" si="14"/>
        <v>44567109.826346464</v>
      </c>
      <c r="K184">
        <v>11.845763475313504</v>
      </c>
      <c r="L184">
        <v>424.592087473447</v>
      </c>
      <c r="M184">
        <v>412.7463239981335</v>
      </c>
    </row>
    <row r="185" spans="1:13" ht="12.75">
      <c r="A185" s="6">
        <v>183</v>
      </c>
      <c r="B185" s="6" t="s">
        <v>268</v>
      </c>
      <c r="C185">
        <v>48</v>
      </c>
      <c r="D185">
        <f t="shared" si="10"/>
        <v>2308917.44760775</v>
      </c>
      <c r="E185">
        <v>76415</v>
      </c>
      <c r="F185">
        <v>2529</v>
      </c>
      <c r="G185" s="5">
        <f t="shared" si="11"/>
        <v>30.215500197706604</v>
      </c>
      <c r="H185">
        <f t="shared" si="12"/>
        <v>945960.2654337407</v>
      </c>
      <c r="I185">
        <f t="shared" si="13"/>
        <v>32421481.561076894</v>
      </c>
      <c r="J185">
        <f t="shared" si="14"/>
        <v>31475521.295643155</v>
      </c>
      <c r="K185">
        <v>12.379248386229676</v>
      </c>
      <c r="L185">
        <v>424.2816405296983</v>
      </c>
      <c r="M185">
        <v>411.9023921434686</v>
      </c>
    </row>
    <row r="186" spans="1:13" ht="12.75">
      <c r="A186" s="6">
        <v>184</v>
      </c>
      <c r="B186" s="6" t="s">
        <v>269</v>
      </c>
      <c r="C186">
        <v>47</v>
      </c>
      <c r="D186">
        <f t="shared" si="10"/>
        <v>323922.7493380406</v>
      </c>
      <c r="E186">
        <v>83505</v>
      </c>
      <c r="F186">
        <v>21527</v>
      </c>
      <c r="G186" s="5">
        <f t="shared" si="11"/>
        <v>3.8790820829655783</v>
      </c>
      <c r="H186">
        <f t="shared" si="12"/>
        <v>1307266.861793237</v>
      </c>
      <c r="I186">
        <f t="shared" si="13"/>
        <v>43415682.68380669</v>
      </c>
      <c r="J186">
        <f t="shared" si="14"/>
        <v>42108415.822013445</v>
      </c>
      <c r="K186">
        <v>15.654953138054452</v>
      </c>
      <c r="L186">
        <v>519.9171628502088</v>
      </c>
      <c r="M186">
        <v>504.26220971215434</v>
      </c>
    </row>
    <row r="187" spans="1:13" ht="12.75">
      <c r="A187" s="6">
        <v>185</v>
      </c>
      <c r="B187" s="6" t="s">
        <v>270</v>
      </c>
      <c r="C187">
        <v>48</v>
      </c>
      <c r="D187">
        <f t="shared" si="10"/>
        <v>2465900.0904822107</v>
      </c>
      <c r="E187">
        <v>116849</v>
      </c>
      <c r="F187">
        <v>5537</v>
      </c>
      <c r="G187" s="5">
        <f t="shared" si="11"/>
        <v>21.103305038829692</v>
      </c>
      <c r="H187">
        <f t="shared" si="12"/>
        <v>1399824.2404571758</v>
      </c>
      <c r="I187">
        <f t="shared" si="13"/>
        <v>49564609.72517085</v>
      </c>
      <c r="J187">
        <f t="shared" si="14"/>
        <v>48164785.48471367</v>
      </c>
      <c r="K187">
        <v>11.979770819238297</v>
      </c>
      <c r="L187">
        <v>424.1765845250781</v>
      </c>
      <c r="M187">
        <v>412.1968137058398</v>
      </c>
    </row>
    <row r="188" spans="1:13" ht="12.75">
      <c r="A188" s="6">
        <v>186</v>
      </c>
      <c r="B188" s="6" t="s">
        <v>271</v>
      </c>
      <c r="C188">
        <v>46</v>
      </c>
      <c r="D188">
        <f t="shared" si="10"/>
        <v>380697.4197193197</v>
      </c>
      <c r="E188">
        <v>169331</v>
      </c>
      <c r="F188">
        <v>75317</v>
      </c>
      <c r="G188" s="5">
        <f t="shared" si="11"/>
        <v>2.248244088320034</v>
      </c>
      <c r="H188">
        <f t="shared" si="12"/>
        <v>1856332.2501233548</v>
      </c>
      <c r="I188">
        <f t="shared" si="13"/>
        <v>63212325.402707726</v>
      </c>
      <c r="J188">
        <f t="shared" si="14"/>
        <v>61355993.15258437</v>
      </c>
      <c r="K188">
        <v>10.962743089708056</v>
      </c>
      <c r="L188">
        <v>373.30627825210814</v>
      </c>
      <c r="M188">
        <v>362.3435351624001</v>
      </c>
    </row>
    <row r="189" spans="1:13" ht="12.75">
      <c r="A189" s="6">
        <v>187</v>
      </c>
      <c r="B189" s="6" t="s">
        <v>272</v>
      </c>
      <c r="C189">
        <v>48</v>
      </c>
      <c r="D189">
        <f t="shared" si="10"/>
        <v>8660189.664844722</v>
      </c>
      <c r="E189">
        <v>186701</v>
      </c>
      <c r="F189">
        <v>4025</v>
      </c>
      <c r="G189" s="5">
        <f t="shared" si="11"/>
        <v>46.385341614906835</v>
      </c>
      <c r="H189">
        <f t="shared" si="12"/>
        <v>2174692.508940185</v>
      </c>
      <c r="I189">
        <f t="shared" si="13"/>
        <v>77015955.50752056</v>
      </c>
      <c r="J189">
        <f t="shared" si="14"/>
        <v>74841262.99858037</v>
      </c>
      <c r="K189">
        <v>11.647996041479075</v>
      </c>
      <c r="L189">
        <v>412.5096036310494</v>
      </c>
      <c r="M189">
        <v>400.8616075895703</v>
      </c>
    </row>
    <row r="190" spans="1:13" ht="12.75">
      <c r="A190" s="6">
        <v>188</v>
      </c>
      <c r="B190" s="6" t="s">
        <v>273</v>
      </c>
      <c r="C190">
        <v>47</v>
      </c>
      <c r="D190">
        <f t="shared" si="10"/>
        <v>2120008.7500640205</v>
      </c>
      <c r="E190">
        <v>90987</v>
      </c>
      <c r="F190">
        <v>3905</v>
      </c>
      <c r="G190" s="5">
        <f t="shared" si="11"/>
        <v>23.30012804097311</v>
      </c>
      <c r="H190">
        <f t="shared" si="12"/>
        <v>1631954.7392606665</v>
      </c>
      <c r="I190">
        <f t="shared" si="13"/>
        <v>49939843.16682305</v>
      </c>
      <c r="J190">
        <f t="shared" si="14"/>
        <v>48307888.427562386</v>
      </c>
      <c r="K190">
        <v>17.9361308677137</v>
      </c>
      <c r="L190">
        <v>548.8678950489966</v>
      </c>
      <c r="M190">
        <v>530.9317641812829</v>
      </c>
    </row>
    <row r="191" spans="1:13" ht="12.75">
      <c r="A191" s="6">
        <v>189</v>
      </c>
      <c r="B191" s="6" t="s">
        <v>274</v>
      </c>
      <c r="C191">
        <v>46</v>
      </c>
      <c r="D191">
        <f t="shared" si="10"/>
        <v>9486823.440008026</v>
      </c>
      <c r="E191">
        <v>217445</v>
      </c>
      <c r="F191">
        <v>4984</v>
      </c>
      <c r="G191" s="5">
        <f t="shared" si="11"/>
        <v>43.62861155698234</v>
      </c>
      <c r="H191">
        <f t="shared" si="12"/>
        <v>2854334.4164952934</v>
      </c>
      <c r="I191">
        <f t="shared" si="13"/>
        <v>89905797.23357624</v>
      </c>
      <c r="J191">
        <f t="shared" si="14"/>
        <v>87051462.81708094</v>
      </c>
      <c r="K191">
        <v>13.126696021960925</v>
      </c>
      <c r="L191">
        <v>413.4645415326921</v>
      </c>
      <c r="M191">
        <v>400.3378455107312</v>
      </c>
    </row>
    <row r="192" spans="1:13" ht="12.75">
      <c r="A192" s="6">
        <v>190</v>
      </c>
      <c r="B192" s="6" t="s">
        <v>275</v>
      </c>
      <c r="C192">
        <v>46</v>
      </c>
      <c r="D192">
        <f t="shared" si="10"/>
        <v>192107.13536122884</v>
      </c>
      <c r="E192">
        <v>109801</v>
      </c>
      <c r="F192">
        <v>62758</v>
      </c>
      <c r="G192" s="5">
        <f t="shared" si="11"/>
        <v>1.749593677300105</v>
      </c>
      <c r="H192">
        <f t="shared" si="12"/>
        <v>1340800.256122669</v>
      </c>
      <c r="I192">
        <f t="shared" si="13"/>
        <v>45341511.68259781</v>
      </c>
      <c r="J192">
        <f t="shared" si="14"/>
        <v>44000711.426475145</v>
      </c>
      <c r="K192">
        <v>12.211184380130135</v>
      </c>
      <c r="L192">
        <v>412.9426114752854</v>
      </c>
      <c r="M192">
        <v>400.73142709515525</v>
      </c>
    </row>
    <row r="193" spans="1:13" ht="12.75">
      <c r="A193" s="6">
        <v>191</v>
      </c>
      <c r="B193" s="6" t="s">
        <v>276</v>
      </c>
      <c r="C193">
        <v>47</v>
      </c>
      <c r="D193">
        <f t="shared" si="10"/>
        <v>173934.63067915337</v>
      </c>
      <c r="E193">
        <v>107222</v>
      </c>
      <c r="F193">
        <v>66097</v>
      </c>
      <c r="G193" s="5">
        <f t="shared" si="11"/>
        <v>1.6221916274566168</v>
      </c>
      <c r="H193">
        <f t="shared" si="12"/>
        <v>1396671.0631946644</v>
      </c>
      <c r="I193">
        <f t="shared" si="13"/>
        <v>46316826.602558196</v>
      </c>
      <c r="J193">
        <f t="shared" si="14"/>
        <v>44920155.53936353</v>
      </c>
      <c r="K193">
        <v>13.02597473647819</v>
      </c>
      <c r="L193">
        <v>431.97129882447814</v>
      </c>
      <c r="M193">
        <v>418.94532408799995</v>
      </c>
    </row>
    <row r="194" spans="1:13" ht="12.75">
      <c r="A194" s="6">
        <v>192</v>
      </c>
      <c r="B194" s="6" t="s">
        <v>277</v>
      </c>
      <c r="C194">
        <v>63</v>
      </c>
      <c r="D194">
        <f t="shared" si="10"/>
        <v>140291.99323310686</v>
      </c>
      <c r="E194">
        <v>174871</v>
      </c>
      <c r="F194">
        <v>217973</v>
      </c>
      <c r="G194" s="5">
        <f t="shared" si="11"/>
        <v>0.8022599129249953</v>
      </c>
      <c r="H194">
        <f t="shared" si="12"/>
        <v>1159328.5617232958</v>
      </c>
      <c r="I194">
        <f t="shared" si="13"/>
        <v>67481790.3369069</v>
      </c>
      <c r="J194">
        <f t="shared" si="14"/>
        <v>66322461.775183596</v>
      </c>
      <c r="K194">
        <v>6.629621616639099</v>
      </c>
      <c r="L194">
        <v>385.89469001096177</v>
      </c>
      <c r="M194">
        <v>379.26506839432267</v>
      </c>
    </row>
    <row r="195" spans="1:13" ht="12.75">
      <c r="A195" s="6">
        <v>193</v>
      </c>
      <c r="B195" s="6" t="s">
        <v>278</v>
      </c>
      <c r="C195">
        <v>44</v>
      </c>
      <c r="D195">
        <f t="shared" si="10"/>
        <v>1473536.6354267937</v>
      </c>
      <c r="E195">
        <v>87054</v>
      </c>
      <c r="F195">
        <v>5143</v>
      </c>
      <c r="G195" s="5">
        <f t="shared" si="11"/>
        <v>16.926696480653316</v>
      </c>
      <c r="H195">
        <f t="shared" si="12"/>
        <v>2031697.8819504932</v>
      </c>
      <c r="I195">
        <f t="shared" si="13"/>
        <v>60472523.75746044</v>
      </c>
      <c r="J195">
        <f t="shared" si="14"/>
        <v>58440825.87550994</v>
      </c>
      <c r="K195">
        <v>23.33836333712975</v>
      </c>
      <c r="L195">
        <v>694.6553146031249</v>
      </c>
      <c r="M195">
        <v>671.3169512659952</v>
      </c>
    </row>
    <row r="196" spans="1:13" ht="12.75">
      <c r="A196" s="6">
        <v>194</v>
      </c>
      <c r="B196" s="6" t="s">
        <v>279</v>
      </c>
      <c r="C196">
        <v>49</v>
      </c>
      <c r="D196">
        <f aca="true" t="shared" si="15" ref="D196:D259">G196*E196</f>
        <v>893663.6107398344</v>
      </c>
      <c r="E196">
        <v>137799</v>
      </c>
      <c r="F196">
        <v>21248</v>
      </c>
      <c r="G196" s="5">
        <f aca="true" t="shared" si="16" ref="G196:G259">E196/F196</f>
        <v>6.485269201807229</v>
      </c>
      <c r="H196">
        <f aca="true" t="shared" si="17" ref="H196:H259">K196*E196</f>
        <v>2649787.470221486</v>
      </c>
      <c r="I196">
        <f aca="true" t="shared" si="18" ref="I196:I259">L196*E196</f>
        <v>82868353.17409481</v>
      </c>
      <c r="J196">
        <f aca="true" t="shared" si="19" ref="J196:J259">M196*E196</f>
        <v>80218565.70387332</v>
      </c>
      <c r="K196">
        <v>19.229366470159334</v>
      </c>
      <c r="L196">
        <v>601.3712231155147</v>
      </c>
      <c r="M196">
        <v>582.1418566453553</v>
      </c>
    </row>
    <row r="197" spans="1:13" ht="12.75">
      <c r="A197" s="6">
        <v>195</v>
      </c>
      <c r="B197" s="6" t="s">
        <v>280</v>
      </c>
      <c r="C197">
        <v>44</v>
      </c>
      <c r="D197">
        <f t="shared" si="15"/>
        <v>349389.4881330278</v>
      </c>
      <c r="E197">
        <v>128919</v>
      </c>
      <c r="F197">
        <v>47569</v>
      </c>
      <c r="G197" s="5">
        <f t="shared" si="16"/>
        <v>2.7101473648804895</v>
      </c>
      <c r="H197">
        <f t="shared" si="17"/>
        <v>2316296.024393733</v>
      </c>
      <c r="I197">
        <f t="shared" si="18"/>
        <v>73175970.83796795</v>
      </c>
      <c r="J197">
        <f t="shared" si="19"/>
        <v>70859674.81357422</v>
      </c>
      <c r="K197">
        <v>17.967064780162218</v>
      </c>
      <c r="L197">
        <v>567.6119954232344</v>
      </c>
      <c r="M197">
        <v>549.6449306430721</v>
      </c>
    </row>
    <row r="198" spans="1:13" ht="12.75">
      <c r="A198" s="6">
        <v>196</v>
      </c>
      <c r="B198" s="6" t="s">
        <v>281</v>
      </c>
      <c r="C198">
        <v>49</v>
      </c>
      <c r="D198">
        <f t="shared" si="15"/>
        <v>881850.7809410834</v>
      </c>
      <c r="E198">
        <v>94450</v>
      </c>
      <c r="F198">
        <v>10116</v>
      </c>
      <c r="G198" s="5">
        <f t="shared" si="16"/>
        <v>9.336694345591143</v>
      </c>
      <c r="H198">
        <f t="shared" si="17"/>
        <v>2485234.561766049</v>
      </c>
      <c r="I198">
        <f t="shared" si="18"/>
        <v>72697976.27028148</v>
      </c>
      <c r="J198">
        <f t="shared" si="19"/>
        <v>70212741.70851544</v>
      </c>
      <c r="K198">
        <v>26.312700495140803</v>
      </c>
      <c r="L198">
        <v>769.6980018028744</v>
      </c>
      <c r="M198">
        <v>743.3853013077336</v>
      </c>
    </row>
    <row r="199" spans="1:13" ht="12.75">
      <c r="A199" s="6">
        <v>197</v>
      </c>
      <c r="B199" s="6" t="s">
        <v>282</v>
      </c>
      <c r="C199">
        <v>44</v>
      </c>
      <c r="D199">
        <f t="shared" si="15"/>
        <v>364106.893571676</v>
      </c>
      <c r="E199">
        <v>116908</v>
      </c>
      <c r="F199">
        <v>37537</v>
      </c>
      <c r="G199" s="5">
        <f t="shared" si="16"/>
        <v>3.11447371926366</v>
      </c>
      <c r="H199">
        <f t="shared" si="17"/>
        <v>2070920.4616913612</v>
      </c>
      <c r="I199">
        <f t="shared" si="18"/>
        <v>64190095.51142976</v>
      </c>
      <c r="J199">
        <f t="shared" si="19"/>
        <v>62119175.04973839</v>
      </c>
      <c r="K199">
        <v>17.714103925234895</v>
      </c>
      <c r="L199">
        <v>549.0650384184979</v>
      </c>
      <c r="M199">
        <v>531.350934493263</v>
      </c>
    </row>
    <row r="200" spans="1:13" ht="12.75">
      <c r="A200" s="6">
        <v>198</v>
      </c>
      <c r="B200" s="6" t="s">
        <v>283</v>
      </c>
      <c r="C200">
        <v>49</v>
      </c>
      <c r="D200">
        <f t="shared" si="15"/>
        <v>1032528.2308599083</v>
      </c>
      <c r="E200">
        <v>129005</v>
      </c>
      <c r="F200">
        <v>16118</v>
      </c>
      <c r="G200" s="5">
        <f t="shared" si="16"/>
        <v>8.003784588658643</v>
      </c>
      <c r="H200">
        <f t="shared" si="17"/>
        <v>2795362.6302260314</v>
      </c>
      <c r="I200">
        <f t="shared" si="18"/>
        <v>83803347.34926632</v>
      </c>
      <c r="J200">
        <f t="shared" si="19"/>
        <v>81007984.71904029</v>
      </c>
      <c r="K200">
        <v>21.66863788400474</v>
      </c>
      <c r="L200">
        <v>649.6131727395552</v>
      </c>
      <c r="M200">
        <v>627.9445348555505</v>
      </c>
    </row>
    <row r="201" spans="1:13" ht="12.75">
      <c r="A201" s="6">
        <v>199</v>
      </c>
      <c r="B201" s="6" t="s">
        <v>284</v>
      </c>
      <c r="C201">
        <v>44</v>
      </c>
      <c r="D201">
        <f t="shared" si="15"/>
        <v>2447797.0820493065</v>
      </c>
      <c r="E201">
        <v>79715</v>
      </c>
      <c r="F201">
        <v>2596</v>
      </c>
      <c r="G201" s="5">
        <f t="shared" si="16"/>
        <v>30.706856702619415</v>
      </c>
      <c r="H201">
        <f t="shared" si="17"/>
        <v>1510687.463489766</v>
      </c>
      <c r="I201">
        <f t="shared" si="18"/>
        <v>46560513.167121574</v>
      </c>
      <c r="J201">
        <f t="shared" si="19"/>
        <v>45049825.70363181</v>
      </c>
      <c r="K201">
        <v>18.95110661092349</v>
      </c>
      <c r="L201">
        <v>584.0872253292551</v>
      </c>
      <c r="M201">
        <v>565.1361187183317</v>
      </c>
    </row>
    <row r="202" spans="1:13" ht="12.75">
      <c r="A202" s="6">
        <v>200</v>
      </c>
      <c r="B202" s="6" t="s">
        <v>285</v>
      </c>
      <c r="C202">
        <v>49</v>
      </c>
      <c r="D202">
        <f t="shared" si="15"/>
        <v>772862.4145929513</v>
      </c>
      <c r="E202">
        <v>82848</v>
      </c>
      <c r="F202">
        <v>8881</v>
      </c>
      <c r="G202" s="5">
        <f t="shared" si="16"/>
        <v>9.328679202792479</v>
      </c>
      <c r="H202">
        <f t="shared" si="17"/>
        <v>1930069.548043922</v>
      </c>
      <c r="I202">
        <f t="shared" si="18"/>
        <v>58034650.10971433</v>
      </c>
      <c r="J202">
        <f t="shared" si="19"/>
        <v>56104580.56167041</v>
      </c>
      <c r="K202">
        <v>23.296513470982063</v>
      </c>
      <c r="L202">
        <v>700.4954870330524</v>
      </c>
      <c r="M202">
        <v>677.1989735620704</v>
      </c>
    </row>
    <row r="203" spans="1:13" ht="12.75">
      <c r="A203" s="6">
        <v>201</v>
      </c>
      <c r="B203" s="6" t="s">
        <v>286</v>
      </c>
      <c r="C203">
        <v>49</v>
      </c>
      <c r="D203">
        <f t="shared" si="15"/>
        <v>2967430.0074696545</v>
      </c>
      <c r="E203">
        <v>79726</v>
      </c>
      <c r="F203">
        <v>2142</v>
      </c>
      <c r="G203" s="5">
        <f t="shared" si="16"/>
        <v>37.2203548085901</v>
      </c>
      <c r="H203">
        <f t="shared" si="17"/>
        <v>1960013.5053023265</v>
      </c>
      <c r="I203">
        <f t="shared" si="18"/>
        <v>58587336.216178976</v>
      </c>
      <c r="J203">
        <f t="shared" si="19"/>
        <v>56627322.71087665</v>
      </c>
      <c r="K203">
        <v>24.584370284503507</v>
      </c>
      <c r="L203">
        <v>734.8585933845794</v>
      </c>
      <c r="M203">
        <v>710.2742231000759</v>
      </c>
    </row>
    <row r="204" spans="1:13" ht="12.75">
      <c r="A204" s="6">
        <v>202</v>
      </c>
      <c r="B204" s="6" t="s">
        <v>287</v>
      </c>
      <c r="C204">
        <v>49</v>
      </c>
      <c r="D204">
        <f t="shared" si="15"/>
        <v>734588.0207641837</v>
      </c>
      <c r="E204">
        <v>97553</v>
      </c>
      <c r="F204">
        <v>12955</v>
      </c>
      <c r="G204" s="5">
        <f t="shared" si="16"/>
        <v>7.530142802006947</v>
      </c>
      <c r="H204">
        <f t="shared" si="17"/>
        <v>2168534.986415805</v>
      </c>
      <c r="I204">
        <f t="shared" si="18"/>
        <v>64582532.29422708</v>
      </c>
      <c r="J204">
        <f t="shared" si="19"/>
        <v>62413997.307811275</v>
      </c>
      <c r="K204">
        <v>22.22930085610699</v>
      </c>
      <c r="L204">
        <v>662.0250765658368</v>
      </c>
      <c r="M204">
        <v>639.7957757097298</v>
      </c>
    </row>
    <row r="205" spans="1:13" ht="12.75">
      <c r="A205" s="6">
        <v>203</v>
      </c>
      <c r="B205" s="6" t="s">
        <v>288</v>
      </c>
      <c r="C205">
        <v>50</v>
      </c>
      <c r="D205">
        <f t="shared" si="15"/>
        <v>181517.70385105576</v>
      </c>
      <c r="E205">
        <v>102661</v>
      </c>
      <c r="F205">
        <v>58062</v>
      </c>
      <c r="G205" s="5">
        <f t="shared" si="16"/>
        <v>1.7681271743997795</v>
      </c>
      <c r="H205">
        <f t="shared" si="17"/>
        <v>1099412.4666238914</v>
      </c>
      <c r="I205">
        <f t="shared" si="18"/>
        <v>39121112.23866551</v>
      </c>
      <c r="J205">
        <f t="shared" si="19"/>
        <v>38021699.772041626</v>
      </c>
      <c r="K205">
        <v>10.709154076269385</v>
      </c>
      <c r="L205">
        <v>381.07082766255456</v>
      </c>
      <c r="M205">
        <v>370.3616735862852</v>
      </c>
    </row>
    <row r="206" spans="1:13" ht="12.75">
      <c r="A206" s="6">
        <v>204</v>
      </c>
      <c r="B206" s="6" t="s">
        <v>289</v>
      </c>
      <c r="C206">
        <v>50</v>
      </c>
      <c r="D206">
        <f t="shared" si="15"/>
        <v>592525.086093573</v>
      </c>
      <c r="E206">
        <v>135278</v>
      </c>
      <c r="F206">
        <v>30885</v>
      </c>
      <c r="G206" s="5">
        <f t="shared" si="16"/>
        <v>4.380055042901085</v>
      </c>
      <c r="H206">
        <f t="shared" si="17"/>
        <v>1320702.6903599785</v>
      </c>
      <c r="I206">
        <f t="shared" si="18"/>
        <v>47948581.81074542</v>
      </c>
      <c r="J206">
        <f t="shared" si="19"/>
        <v>46627879.12038544</v>
      </c>
      <c r="K206">
        <v>9.762878593414882</v>
      </c>
      <c r="L206">
        <v>354.4447863713643</v>
      </c>
      <c r="M206">
        <v>344.6819077779494</v>
      </c>
    </row>
    <row r="207" spans="1:13" ht="12.75">
      <c r="A207" s="6">
        <v>205</v>
      </c>
      <c r="B207" s="6" t="s">
        <v>290</v>
      </c>
      <c r="C207">
        <v>51</v>
      </c>
      <c r="D207">
        <f t="shared" si="15"/>
        <v>1014250.36704686</v>
      </c>
      <c r="E207">
        <v>85911</v>
      </c>
      <c r="F207">
        <v>7277</v>
      </c>
      <c r="G207" s="5">
        <f t="shared" si="16"/>
        <v>11.80582657688608</v>
      </c>
      <c r="H207">
        <f t="shared" si="17"/>
        <v>1778241.224925413</v>
      </c>
      <c r="I207">
        <f t="shared" si="18"/>
        <v>57615640.3277361</v>
      </c>
      <c r="J207">
        <f t="shared" si="19"/>
        <v>55837399.10281069</v>
      </c>
      <c r="K207">
        <v>20.698644235609095</v>
      </c>
      <c r="L207">
        <v>670.6433440157384</v>
      </c>
      <c r="M207">
        <v>649.9446997801293</v>
      </c>
    </row>
    <row r="208" spans="1:13" ht="12.75">
      <c r="A208" s="6">
        <v>206</v>
      </c>
      <c r="B208" s="6" t="s">
        <v>291</v>
      </c>
      <c r="C208">
        <v>50</v>
      </c>
      <c r="D208">
        <f t="shared" si="15"/>
        <v>347289.04700800404</v>
      </c>
      <c r="E208">
        <v>104566</v>
      </c>
      <c r="F208">
        <v>31484</v>
      </c>
      <c r="G208" s="5">
        <f t="shared" si="16"/>
        <v>3.3212425358912463</v>
      </c>
      <c r="H208">
        <f t="shared" si="17"/>
        <v>922497.5086593695</v>
      </c>
      <c r="I208">
        <f t="shared" si="18"/>
        <v>33534247.383912142</v>
      </c>
      <c r="J208">
        <f t="shared" si="19"/>
        <v>32611749.875252772</v>
      </c>
      <c r="K208">
        <v>8.822155467928098</v>
      </c>
      <c r="L208">
        <v>320.6993418884928</v>
      </c>
      <c r="M208">
        <v>311.8771864205647</v>
      </c>
    </row>
    <row r="209" spans="1:13" ht="12.75">
      <c r="A209" s="6">
        <v>207</v>
      </c>
      <c r="B209" s="6" t="s">
        <v>292</v>
      </c>
      <c r="C209">
        <v>51</v>
      </c>
      <c r="D209">
        <f t="shared" si="15"/>
        <v>925241.7783276106</v>
      </c>
      <c r="E209">
        <v>95717</v>
      </c>
      <c r="F209">
        <v>9902</v>
      </c>
      <c r="G209" s="5">
        <f t="shared" si="16"/>
        <v>9.666431024035548</v>
      </c>
      <c r="H209">
        <f t="shared" si="17"/>
        <v>1727676.038757396</v>
      </c>
      <c r="I209">
        <f t="shared" si="18"/>
        <v>55640073.600046635</v>
      </c>
      <c r="J209">
        <f t="shared" si="19"/>
        <v>53912397.56128924</v>
      </c>
      <c r="K209">
        <v>18.04983481259751</v>
      </c>
      <c r="L209">
        <v>581.2977172294017</v>
      </c>
      <c r="M209">
        <v>563.2478824168041</v>
      </c>
    </row>
    <row r="210" spans="1:13" ht="12.75">
      <c r="A210" s="6">
        <v>208</v>
      </c>
      <c r="B210" s="6" t="s">
        <v>293</v>
      </c>
      <c r="C210">
        <v>51</v>
      </c>
      <c r="D210">
        <f t="shared" si="15"/>
        <v>490848.56746243616</v>
      </c>
      <c r="E210">
        <v>138948</v>
      </c>
      <c r="F210">
        <v>39333</v>
      </c>
      <c r="G210" s="5">
        <f t="shared" si="16"/>
        <v>3.532606208527191</v>
      </c>
      <c r="H210">
        <f t="shared" si="17"/>
        <v>1886257.1806657424</v>
      </c>
      <c r="I210">
        <f t="shared" si="18"/>
        <v>62459646.25106137</v>
      </c>
      <c r="J210">
        <f t="shared" si="19"/>
        <v>60573389.07039563</v>
      </c>
      <c r="K210">
        <v>13.575274064151643</v>
      </c>
      <c r="L210">
        <v>449.5181380880716</v>
      </c>
      <c r="M210">
        <v>435.94286402392</v>
      </c>
    </row>
    <row r="211" spans="1:13" ht="12.75">
      <c r="A211" s="6">
        <v>209</v>
      </c>
      <c r="B211" s="6" t="s">
        <v>294</v>
      </c>
      <c r="C211">
        <v>51</v>
      </c>
      <c r="D211">
        <f t="shared" si="15"/>
        <v>3241382.1873665573</v>
      </c>
      <c r="E211">
        <v>249488</v>
      </c>
      <c r="F211">
        <v>19203</v>
      </c>
      <c r="G211" s="5">
        <f t="shared" si="16"/>
        <v>12.992136645315837</v>
      </c>
      <c r="H211">
        <f t="shared" si="17"/>
        <v>3928952.6853003483</v>
      </c>
      <c r="I211">
        <f t="shared" si="18"/>
        <v>129978994.97022939</v>
      </c>
      <c r="J211">
        <f t="shared" si="19"/>
        <v>126050042.28492905</v>
      </c>
      <c r="K211">
        <v>15.748062773762058</v>
      </c>
      <c r="L211">
        <v>520.9829529685973</v>
      </c>
      <c r="M211">
        <v>505.2348901948352</v>
      </c>
    </row>
    <row r="212" spans="1:13" ht="12.75">
      <c r="A212" s="6">
        <v>210</v>
      </c>
      <c r="B212" s="6" t="s">
        <v>295</v>
      </c>
      <c r="C212">
        <v>51</v>
      </c>
      <c r="D212">
        <f t="shared" si="15"/>
        <v>323607.34087215597</v>
      </c>
      <c r="E212">
        <v>109305</v>
      </c>
      <c r="F212">
        <v>36920</v>
      </c>
      <c r="G212" s="5">
        <f t="shared" si="16"/>
        <v>2.960590465872156</v>
      </c>
      <c r="H212">
        <f t="shared" si="17"/>
        <v>2008660.4663788385</v>
      </c>
      <c r="I212">
        <f t="shared" si="18"/>
        <v>63666097.22187011</v>
      </c>
      <c r="J212">
        <f t="shared" si="19"/>
        <v>61657436.75549127</v>
      </c>
      <c r="K212">
        <v>18.376656752928398</v>
      </c>
      <c r="L212">
        <v>582.462807939894</v>
      </c>
      <c r="M212">
        <v>564.0861511869656</v>
      </c>
    </row>
    <row r="213" spans="1:13" ht="12.75">
      <c r="A213" s="6">
        <v>211</v>
      </c>
      <c r="B213" s="6" t="s">
        <v>296</v>
      </c>
      <c r="C213">
        <v>50</v>
      </c>
      <c r="D213">
        <f t="shared" si="15"/>
        <v>259651.0413232408</v>
      </c>
      <c r="E213">
        <v>96238</v>
      </c>
      <c r="F213">
        <v>35670</v>
      </c>
      <c r="G213" s="5">
        <f t="shared" si="16"/>
        <v>2.698009531819456</v>
      </c>
      <c r="H213">
        <f t="shared" si="17"/>
        <v>923682.2130984328</v>
      </c>
      <c r="I213">
        <f t="shared" si="18"/>
        <v>32315771.373787653</v>
      </c>
      <c r="J213">
        <f t="shared" si="19"/>
        <v>31392089.16068922</v>
      </c>
      <c r="K213">
        <v>9.59789493857346</v>
      </c>
      <c r="L213">
        <v>335.7901387579506</v>
      </c>
      <c r="M213">
        <v>326.19224381937715</v>
      </c>
    </row>
    <row r="214" spans="1:13" ht="12.75">
      <c r="A214" s="6">
        <v>212</v>
      </c>
      <c r="B214" s="6" t="s">
        <v>297</v>
      </c>
      <c r="C214">
        <v>50</v>
      </c>
      <c r="D214">
        <f t="shared" si="15"/>
        <v>403847.9312551887</v>
      </c>
      <c r="E214">
        <v>122801</v>
      </c>
      <c r="F214">
        <v>37341</v>
      </c>
      <c r="G214" s="5">
        <f t="shared" si="16"/>
        <v>3.288637154869982</v>
      </c>
      <c r="H214">
        <f t="shared" si="17"/>
        <v>1470166.3172309357</v>
      </c>
      <c r="I214">
        <f t="shared" si="18"/>
        <v>51296537.2698513</v>
      </c>
      <c r="J214">
        <f t="shared" si="19"/>
        <v>49826370.95262036</v>
      </c>
      <c r="K214">
        <v>11.97194092255711</v>
      </c>
      <c r="L214">
        <v>417.7208432329647</v>
      </c>
      <c r="M214">
        <v>405.7489023104076</v>
      </c>
    </row>
    <row r="215" spans="1:13" ht="12.75">
      <c r="A215" s="6">
        <v>213</v>
      </c>
      <c r="B215" s="6" t="s">
        <v>298</v>
      </c>
      <c r="C215">
        <v>50</v>
      </c>
      <c r="D215">
        <f t="shared" si="15"/>
        <v>1554055.8377541143</v>
      </c>
      <c r="E215">
        <v>126702</v>
      </c>
      <c r="F215">
        <v>10330</v>
      </c>
      <c r="G215" s="5">
        <f t="shared" si="16"/>
        <v>12.265440464666021</v>
      </c>
      <c r="H215">
        <f t="shared" si="17"/>
        <v>1115492.4903544358</v>
      </c>
      <c r="I215">
        <f t="shared" si="18"/>
        <v>40618090.29501545</v>
      </c>
      <c r="J215">
        <f t="shared" si="19"/>
        <v>39502597.80466101</v>
      </c>
      <c r="K215">
        <v>8.804063790267207</v>
      </c>
      <c r="L215">
        <v>320.5797090418103</v>
      </c>
      <c r="M215">
        <v>311.7756452515431</v>
      </c>
    </row>
    <row r="216" spans="1:13" ht="12.75">
      <c r="A216" s="6">
        <v>214</v>
      </c>
      <c r="B216" s="6" t="s">
        <v>299</v>
      </c>
      <c r="C216">
        <v>51</v>
      </c>
      <c r="D216">
        <f t="shared" si="15"/>
        <v>481796.0571773623</v>
      </c>
      <c r="E216">
        <v>107561</v>
      </c>
      <c r="F216">
        <v>24013</v>
      </c>
      <c r="G216" s="5">
        <f t="shared" si="16"/>
        <v>4.479282055553242</v>
      </c>
      <c r="H216">
        <f t="shared" si="17"/>
        <v>1696114.9002109747</v>
      </c>
      <c r="I216">
        <f t="shared" si="18"/>
        <v>56606714.522754654</v>
      </c>
      <c r="J216">
        <f t="shared" si="19"/>
        <v>54910599.62254368</v>
      </c>
      <c r="K216">
        <v>15.768865111062325</v>
      </c>
      <c r="L216">
        <v>526.2754578588397</v>
      </c>
      <c r="M216">
        <v>510.50659274777735</v>
      </c>
    </row>
    <row r="217" spans="1:13" ht="12.75">
      <c r="A217" s="6">
        <v>215</v>
      </c>
      <c r="B217" s="6" t="s">
        <v>300</v>
      </c>
      <c r="C217">
        <v>41</v>
      </c>
      <c r="D217">
        <f t="shared" si="15"/>
        <v>326630.27495246433</v>
      </c>
      <c r="E217">
        <v>104030</v>
      </c>
      <c r="F217">
        <v>33133</v>
      </c>
      <c r="G217" s="5">
        <f t="shared" si="16"/>
        <v>3.1397700178070203</v>
      </c>
      <c r="H217">
        <f t="shared" si="17"/>
        <v>1393515.0606711558</v>
      </c>
      <c r="I217">
        <f t="shared" si="18"/>
        <v>46101576.645036064</v>
      </c>
      <c r="J217">
        <f t="shared" si="19"/>
        <v>44708061.584364906</v>
      </c>
      <c r="K217">
        <v>13.395319241287666</v>
      </c>
      <c r="L217">
        <v>443.15655719538654</v>
      </c>
      <c r="M217">
        <v>429.7612379540989</v>
      </c>
    </row>
    <row r="218" spans="1:13" ht="12.75">
      <c r="A218" s="6">
        <v>216</v>
      </c>
      <c r="B218" s="6" t="s">
        <v>301</v>
      </c>
      <c r="C218">
        <v>53</v>
      </c>
      <c r="D218">
        <f t="shared" si="15"/>
        <v>1379315.4441281657</v>
      </c>
      <c r="E218">
        <v>137470</v>
      </c>
      <c r="F218">
        <v>13701</v>
      </c>
      <c r="G218" s="5">
        <f t="shared" si="16"/>
        <v>10.033574191664842</v>
      </c>
      <c r="H218">
        <f t="shared" si="17"/>
        <v>8386.145119900752</v>
      </c>
      <c r="I218">
        <f t="shared" si="18"/>
        <v>70765283.07931155</v>
      </c>
      <c r="J218">
        <f t="shared" si="19"/>
        <v>70756896.93419164</v>
      </c>
      <c r="K218">
        <v>0.0610034561715338</v>
      </c>
      <c r="L218">
        <v>514.7689174315236</v>
      </c>
      <c r="M218">
        <v>514.7079139753521</v>
      </c>
    </row>
    <row r="219" spans="1:13" ht="12.75">
      <c r="A219" s="6">
        <v>217</v>
      </c>
      <c r="B219" s="6" t="s">
        <v>302</v>
      </c>
      <c r="C219">
        <v>52</v>
      </c>
      <c r="D219">
        <f t="shared" si="15"/>
        <v>5797380.323310424</v>
      </c>
      <c r="E219">
        <v>142283</v>
      </c>
      <c r="F219">
        <v>3492</v>
      </c>
      <c r="G219" s="5">
        <f t="shared" si="16"/>
        <v>40.74541809851088</v>
      </c>
      <c r="H219">
        <f t="shared" si="17"/>
        <v>175797.36465732023</v>
      </c>
      <c r="I219">
        <f t="shared" si="18"/>
        <v>56026662.17420092</v>
      </c>
      <c r="J219">
        <f t="shared" si="19"/>
        <v>55850864.8095436</v>
      </c>
      <c r="K219">
        <v>1.2355472168658252</v>
      </c>
      <c r="L219">
        <v>393.7691936085191</v>
      </c>
      <c r="M219">
        <v>392.5336463916533</v>
      </c>
    </row>
    <row r="220" spans="1:13" ht="12.75">
      <c r="A220" s="6">
        <v>218</v>
      </c>
      <c r="B220" s="6" t="s">
        <v>303</v>
      </c>
      <c r="C220">
        <v>52</v>
      </c>
      <c r="D220">
        <f t="shared" si="15"/>
        <v>724279.111472448</v>
      </c>
      <c r="E220">
        <v>89542</v>
      </c>
      <c r="F220">
        <v>11070</v>
      </c>
      <c r="G220" s="5">
        <f t="shared" si="16"/>
        <v>8.088708220415537</v>
      </c>
      <c r="H220">
        <f t="shared" si="17"/>
        <v>99579.04267580062</v>
      </c>
      <c r="I220">
        <f t="shared" si="18"/>
        <v>44707059.577147976</v>
      </c>
      <c r="J220">
        <f t="shared" si="19"/>
        <v>44607480.534472175</v>
      </c>
      <c r="K220">
        <v>1.112093125860497</v>
      </c>
      <c r="L220">
        <v>499.2859169679924</v>
      </c>
      <c r="M220">
        <v>498.1738238421319</v>
      </c>
    </row>
    <row r="221" spans="1:13" ht="12.75">
      <c r="A221" s="6">
        <v>219</v>
      </c>
      <c r="B221" s="6" t="s">
        <v>304</v>
      </c>
      <c r="C221">
        <v>53</v>
      </c>
      <c r="D221">
        <f t="shared" si="15"/>
        <v>497534.59571005916</v>
      </c>
      <c r="E221">
        <v>100449</v>
      </c>
      <c r="F221">
        <v>20280</v>
      </c>
      <c r="G221" s="5">
        <f t="shared" si="16"/>
        <v>4.95310650887574</v>
      </c>
      <c r="H221">
        <f t="shared" si="17"/>
        <v>-76231.33544243197</v>
      </c>
      <c r="I221">
        <f t="shared" si="18"/>
        <v>50730512.168249324</v>
      </c>
      <c r="J221">
        <f t="shared" si="19"/>
        <v>50806743.503691755</v>
      </c>
      <c r="K221">
        <v>-0.7589058670811255</v>
      </c>
      <c r="L221">
        <v>505.03750329270895</v>
      </c>
      <c r="M221">
        <v>505.7964091597901</v>
      </c>
    </row>
    <row r="222" spans="1:13" ht="12.75">
      <c r="A222" s="6">
        <v>220</v>
      </c>
      <c r="B222" s="6" t="s">
        <v>305</v>
      </c>
      <c r="C222">
        <v>52</v>
      </c>
      <c r="D222">
        <f t="shared" si="15"/>
        <v>323852.4188364647</v>
      </c>
      <c r="E222">
        <v>73217</v>
      </c>
      <c r="F222">
        <v>16553</v>
      </c>
      <c r="G222" s="5">
        <f t="shared" si="16"/>
        <v>4.423186129402525</v>
      </c>
      <c r="H222">
        <f t="shared" si="17"/>
        <v>-7444.833041710633</v>
      </c>
      <c r="I222">
        <f t="shared" si="18"/>
        <v>31455872.015539777</v>
      </c>
      <c r="J222">
        <f t="shared" si="19"/>
        <v>31463316.848581485</v>
      </c>
      <c r="K222">
        <v>-0.10168175480708896</v>
      </c>
      <c r="L222">
        <v>429.62525117854835</v>
      </c>
      <c r="M222">
        <v>429.72693293335544</v>
      </c>
    </row>
    <row r="223" spans="1:13" ht="12.75">
      <c r="A223" s="6">
        <v>221</v>
      </c>
      <c r="B223" s="6" t="s">
        <v>306</v>
      </c>
      <c r="C223">
        <v>53</v>
      </c>
      <c r="D223">
        <f t="shared" si="15"/>
        <v>909932.5956980408</v>
      </c>
      <c r="E223">
        <v>81496</v>
      </c>
      <c r="F223">
        <v>7299</v>
      </c>
      <c r="G223" s="5">
        <f t="shared" si="16"/>
        <v>11.165365118509385</v>
      </c>
      <c r="H223">
        <f t="shared" si="17"/>
        <v>24831.045972786305</v>
      </c>
      <c r="I223">
        <f t="shared" si="18"/>
        <v>40722507.79152847</v>
      </c>
      <c r="J223">
        <f t="shared" si="19"/>
        <v>40697676.745555684</v>
      </c>
      <c r="K223">
        <v>0.30469036483737</v>
      </c>
      <c r="L223">
        <v>499.68719681368987</v>
      </c>
      <c r="M223">
        <v>499.3825064488525</v>
      </c>
    </row>
    <row r="224" spans="1:13" ht="12.75">
      <c r="A224" s="6">
        <v>222</v>
      </c>
      <c r="B224" s="6" t="s">
        <v>307</v>
      </c>
      <c r="C224">
        <v>35</v>
      </c>
      <c r="D224">
        <f t="shared" si="15"/>
        <v>311411.79099086585</v>
      </c>
      <c r="E224">
        <v>133914</v>
      </c>
      <c r="F224">
        <v>57586</v>
      </c>
      <c r="G224" s="5">
        <f t="shared" si="16"/>
        <v>2.325461049560657</v>
      </c>
      <c r="H224">
        <f t="shared" si="17"/>
        <v>203627.57491006964</v>
      </c>
      <c r="I224">
        <f t="shared" si="18"/>
        <v>48475810.10091297</v>
      </c>
      <c r="J224">
        <f t="shared" si="19"/>
        <v>48272182.526002906</v>
      </c>
      <c r="K224">
        <v>1.5205846656068047</v>
      </c>
      <c r="L224">
        <v>361.9921001606477</v>
      </c>
      <c r="M224">
        <v>360.4715154950409</v>
      </c>
    </row>
    <row r="225" spans="1:13" ht="12.75">
      <c r="A225" s="6">
        <v>223</v>
      </c>
      <c r="B225" s="6" t="s">
        <v>308</v>
      </c>
      <c r="C225">
        <v>52</v>
      </c>
      <c r="D225">
        <f t="shared" si="15"/>
        <v>470312.0869154463</v>
      </c>
      <c r="E225">
        <v>89248</v>
      </c>
      <c r="F225">
        <v>16936</v>
      </c>
      <c r="G225" s="5">
        <f t="shared" si="16"/>
        <v>5.2697213037316954</v>
      </c>
      <c r="H225">
        <f t="shared" si="17"/>
        <v>102832.02226972367</v>
      </c>
      <c r="I225">
        <f t="shared" si="18"/>
        <v>40735987.68709814</v>
      </c>
      <c r="J225">
        <f t="shared" si="19"/>
        <v>40633155.66482842</v>
      </c>
      <c r="K225">
        <v>1.1522053409569253</v>
      </c>
      <c r="L225">
        <v>456.4358606030179</v>
      </c>
      <c r="M225">
        <v>455.28365526206096</v>
      </c>
    </row>
    <row r="226" spans="1:13" ht="12.75">
      <c r="A226" s="6">
        <v>224</v>
      </c>
      <c r="B226" s="6" t="s">
        <v>309</v>
      </c>
      <c r="C226">
        <v>52</v>
      </c>
      <c r="D226">
        <f t="shared" si="15"/>
        <v>1181018.6723592663</v>
      </c>
      <c r="E226">
        <v>129633</v>
      </c>
      <c r="F226">
        <v>14229</v>
      </c>
      <c r="G226" s="5">
        <f t="shared" si="16"/>
        <v>9.110478600042168</v>
      </c>
      <c r="H226">
        <f t="shared" si="17"/>
        <v>129985.10161362452</v>
      </c>
      <c r="I226">
        <f t="shared" si="18"/>
        <v>57098795.23957246</v>
      </c>
      <c r="J226">
        <f t="shared" si="19"/>
        <v>56968810.13795883</v>
      </c>
      <c r="K226">
        <v>1.002716141828273</v>
      </c>
      <c r="L226">
        <v>440.46496833038236</v>
      </c>
      <c r="M226">
        <v>439.4622521885541</v>
      </c>
    </row>
    <row r="227" spans="1:13" ht="12.75">
      <c r="A227" s="6">
        <v>225</v>
      </c>
      <c r="B227" s="6" t="s">
        <v>310</v>
      </c>
      <c r="C227">
        <v>52</v>
      </c>
      <c r="D227">
        <f t="shared" si="15"/>
        <v>49929.37787228205</v>
      </c>
      <c r="E227">
        <v>53960</v>
      </c>
      <c r="F227">
        <v>58316</v>
      </c>
      <c r="G227" s="5">
        <f t="shared" si="16"/>
        <v>0.92530351875986</v>
      </c>
      <c r="H227">
        <f t="shared" si="17"/>
        <v>72587.15865517475</v>
      </c>
      <c r="I227">
        <f t="shared" si="18"/>
        <v>23481446.783868536</v>
      </c>
      <c r="J227">
        <f t="shared" si="19"/>
        <v>23408859.625213362</v>
      </c>
      <c r="K227">
        <v>1.3452030884947135</v>
      </c>
      <c r="L227">
        <v>435.163950775918</v>
      </c>
      <c r="M227">
        <v>433.8187476874233</v>
      </c>
    </row>
    <row r="228" spans="1:13" ht="12.75">
      <c r="A228" s="6">
        <v>226</v>
      </c>
      <c r="B228" s="6" t="s">
        <v>311</v>
      </c>
      <c r="C228">
        <v>53</v>
      </c>
      <c r="D228">
        <f t="shared" si="15"/>
        <v>312219.13103947847</v>
      </c>
      <c r="E228">
        <v>65652</v>
      </c>
      <c r="F228">
        <v>13805</v>
      </c>
      <c r="G228" s="5">
        <f t="shared" si="16"/>
        <v>4.755668236146324</v>
      </c>
      <c r="H228">
        <f t="shared" si="17"/>
        <v>-5988.3027115051045</v>
      </c>
      <c r="I228">
        <f t="shared" si="18"/>
        <v>35670289.97806706</v>
      </c>
      <c r="J228">
        <f t="shared" si="19"/>
        <v>35676278.280778565</v>
      </c>
      <c r="K228">
        <v>-0.0912127994806724</v>
      </c>
      <c r="L228">
        <v>543.3237369473445</v>
      </c>
      <c r="M228">
        <v>543.4149497468252</v>
      </c>
    </row>
    <row r="229" spans="1:13" ht="12.75">
      <c r="A229" s="6">
        <v>227</v>
      </c>
      <c r="B229" s="6" t="s">
        <v>312</v>
      </c>
      <c r="C229">
        <v>53</v>
      </c>
      <c r="D229">
        <f t="shared" si="15"/>
        <v>955059.6396069406</v>
      </c>
      <c r="E229">
        <v>103867</v>
      </c>
      <c r="F229">
        <v>11296</v>
      </c>
      <c r="G229" s="5">
        <f t="shared" si="16"/>
        <v>9.195024787535411</v>
      </c>
      <c r="H229">
        <f t="shared" si="17"/>
        <v>24336.953718314577</v>
      </c>
      <c r="I229">
        <f t="shared" si="18"/>
        <v>49848953.267187744</v>
      </c>
      <c r="J229">
        <f t="shared" si="19"/>
        <v>49824616.313469425</v>
      </c>
      <c r="K229">
        <v>0.2343088152956625</v>
      </c>
      <c r="L229">
        <v>479.9306157604219</v>
      </c>
      <c r="M229">
        <v>479.69630694512625</v>
      </c>
    </row>
    <row r="230" spans="1:13" ht="12.75">
      <c r="A230" s="6">
        <v>228</v>
      </c>
      <c r="B230" s="6" t="s">
        <v>313</v>
      </c>
      <c r="C230">
        <v>53</v>
      </c>
      <c r="D230">
        <f t="shared" si="15"/>
        <v>338700.3917067966</v>
      </c>
      <c r="E230">
        <v>108378</v>
      </c>
      <c r="F230">
        <v>34679</v>
      </c>
      <c r="G230" s="5">
        <f t="shared" si="16"/>
        <v>3.125176619856397</v>
      </c>
      <c r="H230">
        <f t="shared" si="17"/>
        <v>-145872.85128724904</v>
      </c>
      <c r="I230">
        <f t="shared" si="18"/>
        <v>51564986.241323575</v>
      </c>
      <c r="J230">
        <f t="shared" si="19"/>
        <v>51710859.09261083</v>
      </c>
      <c r="K230">
        <v>-1.3459636760896956</v>
      </c>
      <c r="L230">
        <v>475.7883171983574</v>
      </c>
      <c r="M230">
        <v>477.1342808744471</v>
      </c>
    </row>
    <row r="231" spans="1:13" ht="12.75">
      <c r="A231" s="6">
        <v>229</v>
      </c>
      <c r="B231" s="6" t="s">
        <v>314</v>
      </c>
      <c r="C231">
        <v>35</v>
      </c>
      <c r="D231">
        <f t="shared" si="15"/>
        <v>394789.13943941105</v>
      </c>
      <c r="E231">
        <v>105618</v>
      </c>
      <c r="F231">
        <v>28256</v>
      </c>
      <c r="G231" s="5">
        <f t="shared" si="16"/>
        <v>3.73789637599094</v>
      </c>
      <c r="H231">
        <f t="shared" si="17"/>
        <v>82647.31301672973</v>
      </c>
      <c r="I231">
        <f t="shared" si="18"/>
        <v>42740596.12921893</v>
      </c>
      <c r="J231">
        <f t="shared" si="19"/>
        <v>42657948.8162022</v>
      </c>
      <c r="K231">
        <v>0.7825116269644354</v>
      </c>
      <c r="L231">
        <v>404.6715155486653</v>
      </c>
      <c r="M231">
        <v>403.88900392170086</v>
      </c>
    </row>
    <row r="232" spans="1:13" ht="12.75">
      <c r="A232" s="6">
        <v>230</v>
      </c>
      <c r="B232" s="6" t="s">
        <v>315</v>
      </c>
      <c r="C232">
        <v>57</v>
      </c>
      <c r="D232">
        <f t="shared" si="15"/>
        <v>624313.9038859508</v>
      </c>
      <c r="E232">
        <v>90252</v>
      </c>
      <c r="F232">
        <v>13047</v>
      </c>
      <c r="G232" s="5">
        <f t="shared" si="16"/>
        <v>6.917452287882272</v>
      </c>
      <c r="H232">
        <f t="shared" si="17"/>
        <v>825982.8091094048</v>
      </c>
      <c r="I232">
        <f t="shared" si="18"/>
        <v>48722056.09800941</v>
      </c>
      <c r="J232">
        <f t="shared" si="19"/>
        <v>47896073.2889</v>
      </c>
      <c r="K232">
        <v>9.151961276308612</v>
      </c>
      <c r="L232">
        <v>539.8446139477176</v>
      </c>
      <c r="M232">
        <v>530.692652671409</v>
      </c>
    </row>
    <row r="233" spans="1:13" ht="12.75">
      <c r="A233" s="6">
        <v>231</v>
      </c>
      <c r="B233" s="6" t="s">
        <v>316</v>
      </c>
      <c r="C233">
        <v>60</v>
      </c>
      <c r="D233">
        <f t="shared" si="15"/>
        <v>843925.515803053</v>
      </c>
      <c r="E233">
        <v>153462</v>
      </c>
      <c r="F233">
        <v>27906</v>
      </c>
      <c r="G233" s="5">
        <f t="shared" si="16"/>
        <v>5.499247473661578</v>
      </c>
      <c r="H233">
        <f t="shared" si="17"/>
        <v>1230597.818426894</v>
      </c>
      <c r="I233">
        <f t="shared" si="18"/>
        <v>78554834.98946574</v>
      </c>
      <c r="J233">
        <f t="shared" si="19"/>
        <v>77324237.17103885</v>
      </c>
      <c r="K233">
        <v>8.018909035636796</v>
      </c>
      <c r="L233">
        <v>511.8846032859323</v>
      </c>
      <c r="M233">
        <v>503.8656942502955</v>
      </c>
    </row>
    <row r="234" spans="1:13" ht="12.75">
      <c r="A234" s="6">
        <v>232</v>
      </c>
      <c r="B234" s="6" t="s">
        <v>317</v>
      </c>
      <c r="C234">
        <v>54</v>
      </c>
      <c r="D234">
        <f t="shared" si="15"/>
        <v>99044.92346818074</v>
      </c>
      <c r="E234">
        <v>76559</v>
      </c>
      <c r="F234">
        <v>59178</v>
      </c>
      <c r="G234" s="5">
        <f t="shared" si="16"/>
        <v>1.2937071208895197</v>
      </c>
      <c r="H234">
        <f t="shared" si="17"/>
        <v>781955.8398045417</v>
      </c>
      <c r="I234">
        <f t="shared" si="18"/>
        <v>38746070.78118378</v>
      </c>
      <c r="J234">
        <f t="shared" si="19"/>
        <v>37964114.94137924</v>
      </c>
      <c r="K234">
        <v>10.213767679887951</v>
      </c>
      <c r="L234">
        <v>506.0942643083606</v>
      </c>
      <c r="M234">
        <v>495.88049662847266</v>
      </c>
    </row>
    <row r="235" spans="1:13" ht="12.75">
      <c r="A235" s="6">
        <v>233</v>
      </c>
      <c r="B235" s="6" t="s">
        <v>318</v>
      </c>
      <c r="C235">
        <v>60</v>
      </c>
      <c r="D235">
        <f t="shared" si="15"/>
        <v>337253.06477215403</v>
      </c>
      <c r="E235">
        <v>100141</v>
      </c>
      <c r="F235">
        <v>29735</v>
      </c>
      <c r="G235" s="5">
        <f t="shared" si="16"/>
        <v>3.3677820749957963</v>
      </c>
      <c r="H235">
        <f t="shared" si="17"/>
        <v>830919.8943699223</v>
      </c>
      <c r="I235">
        <f t="shared" si="18"/>
        <v>53643869.3742806</v>
      </c>
      <c r="J235">
        <f t="shared" si="19"/>
        <v>52812949.47991069</v>
      </c>
      <c r="K235">
        <v>8.297499469447303</v>
      </c>
      <c r="L235">
        <v>535.6833801767568</v>
      </c>
      <c r="M235">
        <v>527.3858807073095</v>
      </c>
    </row>
    <row r="236" spans="1:13" ht="12.75">
      <c r="A236" s="6">
        <v>234</v>
      </c>
      <c r="B236" s="6" t="s">
        <v>319</v>
      </c>
      <c r="C236">
        <v>54</v>
      </c>
      <c r="D236">
        <f t="shared" si="15"/>
        <v>10686820.272913257</v>
      </c>
      <c r="E236">
        <v>279921</v>
      </c>
      <c r="F236">
        <v>7332</v>
      </c>
      <c r="G236" s="5">
        <f t="shared" si="16"/>
        <v>38.17798690671031</v>
      </c>
      <c r="H236">
        <f t="shared" si="17"/>
        <v>2985096.1415528436</v>
      </c>
      <c r="I236">
        <f t="shared" si="18"/>
        <v>143468617.05776936</v>
      </c>
      <c r="J236">
        <f t="shared" si="19"/>
        <v>140483520.9162165</v>
      </c>
      <c r="K236">
        <v>10.664066438576754</v>
      </c>
      <c r="L236">
        <v>512.5325254545724</v>
      </c>
      <c r="M236">
        <v>501.8684590159956</v>
      </c>
    </row>
    <row r="237" spans="1:13" ht="12.75">
      <c r="A237" s="6">
        <v>235</v>
      </c>
      <c r="B237" s="6" t="s">
        <v>320</v>
      </c>
      <c r="C237">
        <v>54</v>
      </c>
      <c r="D237">
        <f t="shared" si="15"/>
        <v>47595.53691470356</v>
      </c>
      <c r="E237">
        <v>47866</v>
      </c>
      <c r="F237">
        <v>48138</v>
      </c>
      <c r="G237" s="5">
        <f t="shared" si="16"/>
        <v>0.9943495782957331</v>
      </c>
      <c r="H237">
        <f t="shared" si="17"/>
        <v>407607.84530422033</v>
      </c>
      <c r="I237">
        <f t="shared" si="18"/>
        <v>22471445.74682031</v>
      </c>
      <c r="J237">
        <f t="shared" si="19"/>
        <v>22063837.901516087</v>
      </c>
      <c r="K237">
        <v>8.515602835085872</v>
      </c>
      <c r="L237">
        <v>469.46571150337</v>
      </c>
      <c r="M237">
        <v>460.95010866828414</v>
      </c>
    </row>
    <row r="238" spans="1:13" ht="12.75">
      <c r="A238" s="6">
        <v>236</v>
      </c>
      <c r="B238" s="6" t="s">
        <v>321</v>
      </c>
      <c r="C238">
        <v>60</v>
      </c>
      <c r="D238">
        <f t="shared" si="15"/>
        <v>261724.94930727096</v>
      </c>
      <c r="E238">
        <v>85503</v>
      </c>
      <c r="F238">
        <v>27933</v>
      </c>
      <c r="G238" s="5">
        <f t="shared" si="16"/>
        <v>3.0610031145956396</v>
      </c>
      <c r="H238">
        <f t="shared" si="17"/>
        <v>623674.1357897293</v>
      </c>
      <c r="I238">
        <f t="shared" si="18"/>
        <v>45370179.38953626</v>
      </c>
      <c r="J238">
        <f t="shared" si="19"/>
        <v>44746505.25374653</v>
      </c>
      <c r="K238">
        <v>7.2941784006377475</v>
      </c>
      <c r="L238">
        <v>530.6267544944185</v>
      </c>
      <c r="M238">
        <v>523.3325760937807</v>
      </c>
    </row>
    <row r="239" spans="1:13" ht="12.75">
      <c r="A239" s="6">
        <v>237</v>
      </c>
      <c r="B239" s="6" t="s">
        <v>322</v>
      </c>
      <c r="C239">
        <v>54</v>
      </c>
      <c r="D239">
        <f t="shared" si="15"/>
        <v>1323589.2963435373</v>
      </c>
      <c r="E239">
        <v>55795</v>
      </c>
      <c r="F239">
        <v>2352</v>
      </c>
      <c r="G239" s="5">
        <f t="shared" si="16"/>
        <v>23.72236394557823</v>
      </c>
      <c r="H239">
        <f t="shared" si="17"/>
        <v>574100.1856877523</v>
      </c>
      <c r="I239">
        <f t="shared" si="18"/>
        <v>30520393.59342704</v>
      </c>
      <c r="J239">
        <f t="shared" si="19"/>
        <v>29946293.40773929</v>
      </c>
      <c r="K239">
        <v>10.289455787933548</v>
      </c>
      <c r="L239">
        <v>547.0094738493958</v>
      </c>
      <c r="M239">
        <v>536.7200180614623</v>
      </c>
    </row>
    <row r="240" spans="1:13" ht="12.75">
      <c r="A240" s="6">
        <v>238</v>
      </c>
      <c r="B240" s="6" t="s">
        <v>323</v>
      </c>
      <c r="C240">
        <v>55</v>
      </c>
      <c r="D240">
        <f t="shared" si="15"/>
        <v>85967.32035182828</v>
      </c>
      <c r="E240">
        <v>55750</v>
      </c>
      <c r="F240">
        <v>36154</v>
      </c>
      <c r="G240" s="5">
        <f t="shared" si="16"/>
        <v>1.5420147148310006</v>
      </c>
      <c r="H240">
        <f t="shared" si="17"/>
        <v>442446.9000622836</v>
      </c>
      <c r="I240">
        <f t="shared" si="18"/>
        <v>20475619.06355158</v>
      </c>
      <c r="J240">
        <f t="shared" si="19"/>
        <v>20033172.163489293</v>
      </c>
      <c r="K240">
        <v>7.9362672656911855</v>
      </c>
      <c r="L240">
        <v>367.2756782699835</v>
      </c>
      <c r="M240">
        <v>359.3394110042923</v>
      </c>
    </row>
    <row r="241" spans="1:13" ht="12.75">
      <c r="A241" s="6">
        <v>239</v>
      </c>
      <c r="B241" s="6" t="s">
        <v>324</v>
      </c>
      <c r="C241">
        <v>55</v>
      </c>
      <c r="D241">
        <f t="shared" si="15"/>
        <v>96669.92267619557</v>
      </c>
      <c r="E241">
        <v>130447</v>
      </c>
      <c r="F241">
        <v>176026</v>
      </c>
      <c r="G241" s="5">
        <f t="shared" si="16"/>
        <v>0.7410666606069558</v>
      </c>
      <c r="H241">
        <f t="shared" si="17"/>
        <v>730500.9025285887</v>
      </c>
      <c r="I241">
        <f t="shared" si="18"/>
        <v>44266269.78845154</v>
      </c>
      <c r="J241">
        <f t="shared" si="19"/>
        <v>43535768.88592295</v>
      </c>
      <c r="K241">
        <v>5.599982387702198</v>
      </c>
      <c r="L241">
        <v>339.3429499218191</v>
      </c>
      <c r="M241">
        <v>333.74296753411693</v>
      </c>
    </row>
    <row r="242" spans="1:13" ht="12.75">
      <c r="A242" s="6">
        <v>240</v>
      </c>
      <c r="B242" s="6" t="s">
        <v>325</v>
      </c>
      <c r="C242">
        <v>55</v>
      </c>
      <c r="D242">
        <f t="shared" si="15"/>
        <v>2052817.0425889606</v>
      </c>
      <c r="E242">
        <v>85595</v>
      </c>
      <c r="F242">
        <v>3569</v>
      </c>
      <c r="G242" s="5">
        <f t="shared" si="16"/>
        <v>23.982908377696834</v>
      </c>
      <c r="H242">
        <f t="shared" si="17"/>
        <v>547642.1854155837</v>
      </c>
      <c r="I242">
        <f t="shared" si="18"/>
        <v>34478703.77544128</v>
      </c>
      <c r="J242">
        <f t="shared" si="19"/>
        <v>33931061.5900257</v>
      </c>
      <c r="K242">
        <v>6.398062800579282</v>
      </c>
      <c r="L242">
        <v>402.81212425306717</v>
      </c>
      <c r="M242">
        <v>396.4140614524879</v>
      </c>
    </row>
    <row r="243" spans="1:13" ht="12.75">
      <c r="A243" s="6">
        <v>241</v>
      </c>
      <c r="B243" s="6" t="s">
        <v>326</v>
      </c>
      <c r="C243">
        <v>55</v>
      </c>
      <c r="D243">
        <f t="shared" si="15"/>
        <v>1300946.8536801501</v>
      </c>
      <c r="E243">
        <v>157979</v>
      </c>
      <c r="F243">
        <v>19184</v>
      </c>
      <c r="G243" s="5">
        <f t="shared" si="16"/>
        <v>8.234935362802336</v>
      </c>
      <c r="H243">
        <f t="shared" si="17"/>
        <v>730326.9658488177</v>
      </c>
      <c r="I243">
        <f t="shared" si="18"/>
        <v>53468144.170666605</v>
      </c>
      <c r="J243">
        <f t="shared" si="19"/>
        <v>52737817.20481779</v>
      </c>
      <c r="K243">
        <v>4.622937009658358</v>
      </c>
      <c r="L243">
        <v>338.4509597520342</v>
      </c>
      <c r="M243">
        <v>333.8280227423758</v>
      </c>
    </row>
    <row r="244" spans="1:13" ht="12.75">
      <c r="A244" s="6">
        <v>242</v>
      </c>
      <c r="B244" s="6" t="s">
        <v>327</v>
      </c>
      <c r="C244">
        <v>55</v>
      </c>
      <c r="D244">
        <f t="shared" si="15"/>
        <v>95838.34803347643</v>
      </c>
      <c r="E244">
        <v>94024</v>
      </c>
      <c r="F244">
        <v>92244</v>
      </c>
      <c r="G244" s="5">
        <f t="shared" si="16"/>
        <v>1.0192966480204675</v>
      </c>
      <c r="H244">
        <f t="shared" si="17"/>
        <v>640163.4428009638</v>
      </c>
      <c r="I244">
        <f t="shared" si="18"/>
        <v>37920074.91537228</v>
      </c>
      <c r="J244">
        <f t="shared" si="19"/>
        <v>37279911.47257132</v>
      </c>
      <c r="K244">
        <v>6.808511048253251</v>
      </c>
      <c r="L244">
        <v>403.30208154696976</v>
      </c>
      <c r="M244">
        <v>396.4935704987165</v>
      </c>
    </row>
    <row r="245" spans="1:13" ht="12.75">
      <c r="A245" s="6">
        <v>243</v>
      </c>
      <c r="B245" s="6" t="s">
        <v>328</v>
      </c>
      <c r="C245">
        <v>40</v>
      </c>
      <c r="D245">
        <f t="shared" si="15"/>
        <v>276055.07203034346</v>
      </c>
      <c r="E245">
        <v>152849</v>
      </c>
      <c r="F245">
        <v>84631</v>
      </c>
      <c r="G245" s="5">
        <f t="shared" si="16"/>
        <v>1.806063971830653</v>
      </c>
      <c r="H245">
        <f t="shared" si="17"/>
        <v>604797.0528803832</v>
      </c>
      <c r="I245">
        <f t="shared" si="18"/>
        <v>58098321.06964945</v>
      </c>
      <c r="J245">
        <f t="shared" si="19"/>
        <v>57493524.01676907</v>
      </c>
      <c r="K245">
        <v>3.9568270180399168</v>
      </c>
      <c r="L245">
        <v>380.10272275022703</v>
      </c>
      <c r="M245">
        <v>376.1458957321871</v>
      </c>
    </row>
    <row r="246" spans="1:13" ht="12.75">
      <c r="A246" s="6">
        <v>244</v>
      </c>
      <c r="B246" s="6" t="s">
        <v>329</v>
      </c>
      <c r="C246">
        <v>55</v>
      </c>
      <c r="D246">
        <f t="shared" si="15"/>
        <v>78876.26934992861</v>
      </c>
      <c r="E246">
        <v>76522</v>
      </c>
      <c r="F246">
        <v>74238</v>
      </c>
      <c r="G246" s="5">
        <f t="shared" si="16"/>
        <v>1.0307659150300386</v>
      </c>
      <c r="H246">
        <f t="shared" si="17"/>
        <v>669322.6444695529</v>
      </c>
      <c r="I246">
        <f t="shared" si="18"/>
        <v>29279117.78243604</v>
      </c>
      <c r="J246">
        <f t="shared" si="19"/>
        <v>28609795.137966488</v>
      </c>
      <c r="K246">
        <v>8.746800194317359</v>
      </c>
      <c r="L246">
        <v>382.623530258436</v>
      </c>
      <c r="M246">
        <v>373.87673006411865</v>
      </c>
    </row>
    <row r="247" spans="1:13" ht="12.75">
      <c r="A247" s="6">
        <v>245</v>
      </c>
      <c r="B247" s="6" t="s">
        <v>330</v>
      </c>
      <c r="C247">
        <v>54</v>
      </c>
      <c r="D247">
        <f t="shared" si="15"/>
        <v>165215.45172344285</v>
      </c>
      <c r="E247">
        <v>124792</v>
      </c>
      <c r="F247">
        <v>94259</v>
      </c>
      <c r="G247" s="5">
        <f t="shared" si="16"/>
        <v>1.323926627696029</v>
      </c>
      <c r="H247">
        <f t="shared" si="17"/>
        <v>1027401.2633660559</v>
      </c>
      <c r="I247">
        <f t="shared" si="18"/>
        <v>52248046.622136235</v>
      </c>
      <c r="J247">
        <f t="shared" si="19"/>
        <v>51220645.358770184</v>
      </c>
      <c r="K247">
        <v>8.232909668617026</v>
      </c>
      <c r="L247">
        <v>418.68105825803127</v>
      </c>
      <c r="M247">
        <v>410.44814858941425</v>
      </c>
    </row>
    <row r="248" spans="1:13" ht="12.75">
      <c r="A248" s="6">
        <v>246</v>
      </c>
      <c r="B248" s="6" t="s">
        <v>331</v>
      </c>
      <c r="C248">
        <v>55</v>
      </c>
      <c r="D248">
        <f t="shared" si="15"/>
        <v>54707.32725054511</v>
      </c>
      <c r="E248">
        <v>79515</v>
      </c>
      <c r="F248">
        <v>115572</v>
      </c>
      <c r="G248" s="5">
        <f t="shared" si="16"/>
        <v>0.6880126674280967</v>
      </c>
      <c r="H248">
        <f t="shared" si="17"/>
        <v>391078.7012187735</v>
      </c>
      <c r="I248">
        <f t="shared" si="18"/>
        <v>30614344.37506395</v>
      </c>
      <c r="J248">
        <f t="shared" si="19"/>
        <v>30223265.673845176</v>
      </c>
      <c r="K248">
        <v>4.918300964833975</v>
      </c>
      <c r="L248">
        <v>385.01344872117147</v>
      </c>
      <c r="M248">
        <v>380.0951477563375</v>
      </c>
    </row>
    <row r="249" spans="1:13" ht="12.75">
      <c r="A249" s="6">
        <v>247</v>
      </c>
      <c r="B249" s="6" t="s">
        <v>332</v>
      </c>
      <c r="C249">
        <v>67</v>
      </c>
      <c r="D249">
        <f t="shared" si="15"/>
        <v>112957.66461321563</v>
      </c>
      <c r="E249">
        <v>121418</v>
      </c>
      <c r="F249">
        <v>130512</v>
      </c>
      <c r="G249" s="5">
        <f t="shared" si="16"/>
        <v>0.930320583547873</v>
      </c>
      <c r="H249">
        <f t="shared" si="17"/>
        <v>992926.5198992299</v>
      </c>
      <c r="I249">
        <f t="shared" si="18"/>
        <v>40540322.24887078</v>
      </c>
      <c r="J249">
        <f t="shared" si="19"/>
        <v>39547395.728971556</v>
      </c>
      <c r="K249">
        <v>8.177753874213295</v>
      </c>
      <c r="L249">
        <v>333.89054546171724</v>
      </c>
      <c r="M249">
        <v>325.71279158750394</v>
      </c>
    </row>
    <row r="250" spans="1:13" ht="12.75">
      <c r="A250" s="6">
        <v>248</v>
      </c>
      <c r="B250" s="6" t="s">
        <v>333</v>
      </c>
      <c r="C250">
        <v>56</v>
      </c>
      <c r="D250">
        <f t="shared" si="15"/>
        <v>254260.158743664</v>
      </c>
      <c r="E250">
        <v>118513</v>
      </c>
      <c r="F250">
        <v>55240</v>
      </c>
      <c r="G250" s="5">
        <f t="shared" si="16"/>
        <v>2.1454199855177407</v>
      </c>
      <c r="H250">
        <f t="shared" si="17"/>
        <v>768921.8023957172</v>
      </c>
      <c r="I250">
        <f t="shared" si="18"/>
        <v>36168244.7035333</v>
      </c>
      <c r="J250">
        <f t="shared" si="19"/>
        <v>35399322.90113758</v>
      </c>
      <c r="K250">
        <v>6.488079808929967</v>
      </c>
      <c r="L250">
        <v>305.1837748055766</v>
      </c>
      <c r="M250">
        <v>298.69569499664664</v>
      </c>
    </row>
    <row r="251" spans="1:13" ht="12.75">
      <c r="A251" s="6">
        <v>249</v>
      </c>
      <c r="B251" s="6" t="s">
        <v>334</v>
      </c>
      <c r="C251">
        <v>56</v>
      </c>
      <c r="D251">
        <f t="shared" si="15"/>
        <v>474015.98551474395</v>
      </c>
      <c r="E251">
        <v>90810</v>
      </c>
      <c r="F251">
        <v>17397</v>
      </c>
      <c r="G251" s="5">
        <f t="shared" si="16"/>
        <v>5.2198654940506986</v>
      </c>
      <c r="H251">
        <f t="shared" si="17"/>
        <v>606033.9691111547</v>
      </c>
      <c r="I251">
        <f t="shared" si="18"/>
        <v>24772942.139708523</v>
      </c>
      <c r="J251">
        <f t="shared" si="19"/>
        <v>24166908.170597367</v>
      </c>
      <c r="K251">
        <v>6.673647936473458</v>
      </c>
      <c r="L251">
        <v>272.7997152263905</v>
      </c>
      <c r="M251">
        <v>266.12606728991705</v>
      </c>
    </row>
    <row r="252" spans="1:13" ht="12.75">
      <c r="A252" s="6">
        <v>250</v>
      </c>
      <c r="B252" s="6" t="s">
        <v>335</v>
      </c>
      <c r="C252">
        <v>56</v>
      </c>
      <c r="D252">
        <f t="shared" si="15"/>
        <v>128210.06197638527</v>
      </c>
      <c r="E252">
        <v>135345</v>
      </c>
      <c r="F252">
        <v>142877</v>
      </c>
      <c r="G252" s="5">
        <f t="shared" si="16"/>
        <v>0.9472833276174611</v>
      </c>
      <c r="H252">
        <f t="shared" si="17"/>
        <v>1170032.6972059736</v>
      </c>
      <c r="I252">
        <f t="shared" si="18"/>
        <v>46824445.78314256</v>
      </c>
      <c r="J252">
        <f t="shared" si="19"/>
        <v>45654413.08593658</v>
      </c>
      <c r="K252">
        <v>8.644816559207754</v>
      </c>
      <c r="L252">
        <v>345.9636172975918</v>
      </c>
      <c r="M252">
        <v>337.318800738384</v>
      </c>
    </row>
    <row r="253" spans="1:13" ht="12.75">
      <c r="A253" s="6">
        <v>251</v>
      </c>
      <c r="B253" s="6" t="s">
        <v>336</v>
      </c>
      <c r="C253">
        <v>56</v>
      </c>
      <c r="D253">
        <f t="shared" si="15"/>
        <v>100418.29213483146</v>
      </c>
      <c r="E253">
        <v>98382</v>
      </c>
      <c r="F253">
        <v>96387</v>
      </c>
      <c r="G253" s="5">
        <f t="shared" si="16"/>
        <v>1.0206978119455943</v>
      </c>
      <c r="H253">
        <f t="shared" si="17"/>
        <v>673179.3099934258</v>
      </c>
      <c r="I253">
        <f t="shared" si="18"/>
        <v>28742075.277322028</v>
      </c>
      <c r="J253">
        <f t="shared" si="19"/>
        <v>28068895.9673286</v>
      </c>
      <c r="K253">
        <v>6.842504828052142</v>
      </c>
      <c r="L253">
        <v>292.14770260130945</v>
      </c>
      <c r="M253">
        <v>285.3051977732573</v>
      </c>
    </row>
    <row r="254" spans="1:13" ht="12.75">
      <c r="A254" s="6">
        <v>252</v>
      </c>
      <c r="B254" s="6" t="s">
        <v>337</v>
      </c>
      <c r="C254">
        <v>56</v>
      </c>
      <c r="D254">
        <f t="shared" si="15"/>
        <v>3786366.6068682726</v>
      </c>
      <c r="E254">
        <v>121550</v>
      </c>
      <c r="F254">
        <v>3902</v>
      </c>
      <c r="G254" s="5">
        <f t="shared" si="16"/>
        <v>31.150691952844696</v>
      </c>
      <c r="H254">
        <f t="shared" si="17"/>
        <v>1115608.9192436682</v>
      </c>
      <c r="I254">
        <f t="shared" si="18"/>
        <v>38214429.73253533</v>
      </c>
      <c r="J254">
        <f t="shared" si="19"/>
        <v>37098820.81329166</v>
      </c>
      <c r="K254">
        <v>9.178189380861113</v>
      </c>
      <c r="L254">
        <v>314.3926757098752</v>
      </c>
      <c r="M254">
        <v>305.2144863290141</v>
      </c>
    </row>
    <row r="255" spans="1:13" ht="12.75">
      <c r="A255" s="6">
        <v>253</v>
      </c>
      <c r="B255" s="6" t="s">
        <v>338</v>
      </c>
      <c r="C255">
        <v>56</v>
      </c>
      <c r="D255">
        <f t="shared" si="15"/>
        <v>135028.8539291183</v>
      </c>
      <c r="E255">
        <v>110710</v>
      </c>
      <c r="F255">
        <v>90771</v>
      </c>
      <c r="G255" s="5">
        <f t="shared" si="16"/>
        <v>1.2196626675920723</v>
      </c>
      <c r="H255">
        <f t="shared" si="17"/>
        <v>850925.8561555515</v>
      </c>
      <c r="I255">
        <f t="shared" si="18"/>
        <v>34449723.432163544</v>
      </c>
      <c r="J255">
        <f t="shared" si="19"/>
        <v>33598797.57600799</v>
      </c>
      <c r="K255">
        <v>7.6860794522224865</v>
      </c>
      <c r="L255">
        <v>311.17083761325574</v>
      </c>
      <c r="M255">
        <v>303.48475816103326</v>
      </c>
    </row>
    <row r="256" spans="1:13" ht="12.75">
      <c r="A256" s="6">
        <v>254</v>
      </c>
      <c r="B256" s="6" t="s">
        <v>339</v>
      </c>
      <c r="C256">
        <v>57</v>
      </c>
      <c r="D256">
        <f t="shared" si="15"/>
        <v>352201.57897359243</v>
      </c>
      <c r="E256">
        <v>53174</v>
      </c>
      <c r="F256">
        <v>8028</v>
      </c>
      <c r="G256" s="5">
        <f t="shared" si="16"/>
        <v>6.623567513702043</v>
      </c>
      <c r="H256">
        <f t="shared" si="17"/>
        <v>633203.3096968516</v>
      </c>
      <c r="I256">
        <f t="shared" si="18"/>
        <v>25226789.04789672</v>
      </c>
      <c r="J256">
        <f t="shared" si="19"/>
        <v>24593585.738199867</v>
      </c>
      <c r="K256">
        <v>11.908137617949592</v>
      </c>
      <c r="L256">
        <v>474.41962327259034</v>
      </c>
      <c r="M256">
        <v>462.51148565464075</v>
      </c>
    </row>
    <row r="257" spans="1:13" ht="12.75">
      <c r="A257" s="6">
        <v>255</v>
      </c>
      <c r="B257" s="6" t="s">
        <v>340</v>
      </c>
      <c r="C257">
        <v>57</v>
      </c>
      <c r="D257">
        <f t="shared" si="15"/>
        <v>77887.92665036675</v>
      </c>
      <c r="E257">
        <v>71838</v>
      </c>
      <c r="F257">
        <v>66258</v>
      </c>
      <c r="G257" s="5">
        <f t="shared" si="16"/>
        <v>1.0842162455854387</v>
      </c>
      <c r="H257">
        <f t="shared" si="17"/>
        <v>874597.7928535275</v>
      </c>
      <c r="I257">
        <f t="shared" si="18"/>
        <v>35841201.104657285</v>
      </c>
      <c r="J257">
        <f t="shared" si="19"/>
        <v>34966603.31180376</v>
      </c>
      <c r="K257">
        <v>12.174584382270211</v>
      </c>
      <c r="L257">
        <v>498.9170230888567</v>
      </c>
      <c r="M257">
        <v>486.7424387065865</v>
      </c>
    </row>
    <row r="258" spans="1:13" ht="12.75">
      <c r="A258" s="6">
        <v>256</v>
      </c>
      <c r="B258" s="6" t="s">
        <v>341</v>
      </c>
      <c r="C258">
        <v>57</v>
      </c>
      <c r="D258">
        <f t="shared" si="15"/>
        <v>114947.3802938465</v>
      </c>
      <c r="E258">
        <v>76550</v>
      </c>
      <c r="F258">
        <v>50979</v>
      </c>
      <c r="G258" s="5">
        <f t="shared" si="16"/>
        <v>1.5015986975028934</v>
      </c>
      <c r="H258">
        <f t="shared" si="17"/>
        <v>904218.4709604629</v>
      </c>
      <c r="I258">
        <f t="shared" si="18"/>
        <v>35305381.60675028</v>
      </c>
      <c r="J258">
        <f t="shared" si="19"/>
        <v>34401163.13578982</v>
      </c>
      <c r="K258">
        <v>11.812128947883252</v>
      </c>
      <c r="L258">
        <v>461.20681393534005</v>
      </c>
      <c r="M258">
        <v>449.3946849874568</v>
      </c>
    </row>
    <row r="259" spans="1:13" ht="12.75">
      <c r="A259" s="6">
        <v>257</v>
      </c>
      <c r="B259" s="6" t="s">
        <v>342</v>
      </c>
      <c r="C259">
        <v>57</v>
      </c>
      <c r="D259">
        <f t="shared" si="15"/>
        <v>286883.3926934772</v>
      </c>
      <c r="E259">
        <v>81844</v>
      </c>
      <c r="F259">
        <v>23349</v>
      </c>
      <c r="G259" s="5">
        <f t="shared" si="16"/>
        <v>3.5052464773651977</v>
      </c>
      <c r="H259">
        <f t="shared" si="17"/>
        <v>981925.4692224074</v>
      </c>
      <c r="I259">
        <f t="shared" si="18"/>
        <v>39383619.47002487</v>
      </c>
      <c r="J259">
        <f t="shared" si="19"/>
        <v>38401694.00080246</v>
      </c>
      <c r="K259">
        <v>11.997525404701719</v>
      </c>
      <c r="L259">
        <v>481.203502639471</v>
      </c>
      <c r="M259">
        <v>469.2059772347693</v>
      </c>
    </row>
    <row r="260" spans="1:13" ht="12.75">
      <c r="A260" s="6">
        <v>258</v>
      </c>
      <c r="B260" s="6" t="s">
        <v>343</v>
      </c>
      <c r="C260">
        <v>57</v>
      </c>
      <c r="D260">
        <f aca="true" t="shared" si="20" ref="D260:D323">G260*E260</f>
        <v>4682257.771669144</v>
      </c>
      <c r="E260">
        <v>194458</v>
      </c>
      <c r="F260">
        <v>8076</v>
      </c>
      <c r="G260" s="5">
        <f aca="true" t="shared" si="21" ref="G260:G323">E260/F260</f>
        <v>24.078504210004954</v>
      </c>
      <c r="H260">
        <f aca="true" t="shared" si="22" ref="H260:H323">K260*E260</f>
        <v>2707772.9480287917</v>
      </c>
      <c r="I260">
        <f aca="true" t="shared" si="23" ref="I260:I323">L260*E260</f>
        <v>95829521.31269252</v>
      </c>
      <c r="J260">
        <f aca="true" t="shared" si="24" ref="J260:J323">M260*E260</f>
        <v>93121748.36466374</v>
      </c>
      <c r="K260">
        <v>13.924718695187607</v>
      </c>
      <c r="L260">
        <v>492.80318275767786</v>
      </c>
      <c r="M260">
        <v>478.87846406249025</v>
      </c>
    </row>
    <row r="261" spans="1:13" ht="12.75">
      <c r="A261" s="6">
        <v>259</v>
      </c>
      <c r="B261" s="6" t="s">
        <v>344</v>
      </c>
      <c r="C261">
        <v>57</v>
      </c>
      <c r="D261">
        <f t="shared" si="20"/>
        <v>99166.900870635</v>
      </c>
      <c r="E261">
        <v>79293</v>
      </c>
      <c r="F261">
        <v>63402</v>
      </c>
      <c r="G261" s="5">
        <f t="shared" si="21"/>
        <v>1.250638781111006</v>
      </c>
      <c r="H261">
        <f t="shared" si="22"/>
        <v>1105414.9985599834</v>
      </c>
      <c r="I261">
        <f t="shared" si="23"/>
        <v>39615237.13197482</v>
      </c>
      <c r="J261">
        <f t="shared" si="24"/>
        <v>38509822.133414835</v>
      </c>
      <c r="K261">
        <v>13.940890098243017</v>
      </c>
      <c r="L261">
        <v>499.60572978667494</v>
      </c>
      <c r="M261">
        <v>485.6648396884319</v>
      </c>
    </row>
    <row r="262" spans="1:13" ht="12.75">
      <c r="A262" s="6">
        <v>260</v>
      </c>
      <c r="B262" s="6" t="s">
        <v>345</v>
      </c>
      <c r="C262">
        <v>57</v>
      </c>
      <c r="D262">
        <f t="shared" si="20"/>
        <v>322559.2100711482</v>
      </c>
      <c r="E262">
        <v>72519</v>
      </c>
      <c r="F262">
        <v>16304</v>
      </c>
      <c r="G262" s="5">
        <f t="shared" si="21"/>
        <v>4.447926889106967</v>
      </c>
      <c r="H262">
        <f t="shared" si="22"/>
        <v>1034871.1402691941</v>
      </c>
      <c r="I262">
        <f t="shared" si="23"/>
        <v>35945738.621495344</v>
      </c>
      <c r="J262">
        <f t="shared" si="24"/>
        <v>34910867.48122615</v>
      </c>
      <c r="K262">
        <v>14.27034487884822</v>
      </c>
      <c r="L262">
        <v>495.67339071823034</v>
      </c>
      <c r="M262">
        <v>481.4030458393821</v>
      </c>
    </row>
    <row r="263" spans="1:13" ht="12.75">
      <c r="A263" s="6">
        <v>261</v>
      </c>
      <c r="B263" s="6" t="s">
        <v>346</v>
      </c>
      <c r="C263">
        <v>18</v>
      </c>
      <c r="D263">
        <f t="shared" si="20"/>
        <v>8918.850598882826</v>
      </c>
      <c r="E263">
        <v>31029</v>
      </c>
      <c r="F263">
        <v>107951</v>
      </c>
      <c r="G263" s="5">
        <f t="shared" si="21"/>
        <v>0.2874359663180517</v>
      </c>
      <c r="H263">
        <f t="shared" si="22"/>
        <v>28052.35902917466</v>
      </c>
      <c r="I263">
        <f t="shared" si="23"/>
        <v>7533669.635165312</v>
      </c>
      <c r="J263">
        <f t="shared" si="24"/>
        <v>7505617.276136138</v>
      </c>
      <c r="K263">
        <v>0.9040690653638421</v>
      </c>
      <c r="L263">
        <v>242.7944708229499</v>
      </c>
      <c r="M263">
        <v>241.89040175758606</v>
      </c>
    </row>
    <row r="264" spans="1:13" ht="12.75">
      <c r="A264" s="6">
        <v>262</v>
      </c>
      <c r="B264" s="6" t="s">
        <v>347</v>
      </c>
      <c r="C264">
        <v>18</v>
      </c>
      <c r="D264">
        <f t="shared" si="20"/>
        <v>6928.829719801196</v>
      </c>
      <c r="E264">
        <v>25949</v>
      </c>
      <c r="F264">
        <v>97181</v>
      </c>
      <c r="G264" s="5">
        <f t="shared" si="21"/>
        <v>0.2670172152992869</v>
      </c>
      <c r="H264">
        <f t="shared" si="22"/>
        <v>34444.96567413196</v>
      </c>
      <c r="I264">
        <f t="shared" si="23"/>
        <v>5667055.291725646</v>
      </c>
      <c r="J264">
        <f t="shared" si="24"/>
        <v>5632610.326051514</v>
      </c>
      <c r="K264">
        <v>1.3274101381221612</v>
      </c>
      <c r="L264">
        <v>218.39204947110278</v>
      </c>
      <c r="M264">
        <v>217.06463933298062</v>
      </c>
    </row>
    <row r="265" spans="1:13" ht="12.75">
      <c r="A265" s="6">
        <v>263</v>
      </c>
      <c r="B265" s="6" t="s">
        <v>348</v>
      </c>
      <c r="C265">
        <v>18</v>
      </c>
      <c r="D265">
        <f t="shared" si="20"/>
        <v>938601.5100909608</v>
      </c>
      <c r="E265">
        <v>81265</v>
      </c>
      <c r="F265">
        <v>7036</v>
      </c>
      <c r="G265" s="5">
        <f t="shared" si="21"/>
        <v>11.549886299033542</v>
      </c>
      <c r="H265">
        <f t="shared" si="22"/>
        <v>-151520.84498094264</v>
      </c>
      <c r="I265">
        <f t="shared" si="23"/>
        <v>26627236.13729907</v>
      </c>
      <c r="J265">
        <f t="shared" si="24"/>
        <v>26778756.982280012</v>
      </c>
      <c r="K265">
        <v>-1.8645277177252524</v>
      </c>
      <c r="L265">
        <v>327.6593384273558</v>
      </c>
      <c r="M265">
        <v>329.52386614508106</v>
      </c>
    </row>
    <row r="266" spans="1:13" ht="12.75">
      <c r="A266" s="6">
        <v>264</v>
      </c>
      <c r="B266" s="6" t="s">
        <v>349</v>
      </c>
      <c r="C266">
        <v>18</v>
      </c>
      <c r="D266">
        <f t="shared" si="20"/>
        <v>38838.2640926516</v>
      </c>
      <c r="E266">
        <v>49001</v>
      </c>
      <c r="F266">
        <v>61823</v>
      </c>
      <c r="G266" s="5">
        <f t="shared" si="21"/>
        <v>0.7926014590039305</v>
      </c>
      <c r="H266">
        <f t="shared" si="22"/>
        <v>-20022.596083307493</v>
      </c>
      <c r="I266">
        <f t="shared" si="23"/>
        <v>14314274.575127415</v>
      </c>
      <c r="J266">
        <f t="shared" si="24"/>
        <v>14334297.171210723</v>
      </c>
      <c r="K266">
        <v>-0.40861607075993334</v>
      </c>
      <c r="L266">
        <v>292.12209087829666</v>
      </c>
      <c r="M266">
        <v>292.5307069490566</v>
      </c>
    </row>
    <row r="267" spans="1:13" ht="12.75">
      <c r="A267" s="6">
        <v>265</v>
      </c>
      <c r="B267" s="6" t="s">
        <v>350</v>
      </c>
      <c r="C267">
        <v>18</v>
      </c>
      <c r="D267">
        <f t="shared" si="20"/>
        <v>15674.386051423366</v>
      </c>
      <c r="E267">
        <v>58808</v>
      </c>
      <c r="F267">
        <v>220639</v>
      </c>
      <c r="G267" s="5">
        <f t="shared" si="21"/>
        <v>0.26653492809521434</v>
      </c>
      <c r="H267">
        <f t="shared" si="22"/>
        <v>44887.379537413115</v>
      </c>
      <c r="I267">
        <f t="shared" si="23"/>
        <v>15652124.324209716</v>
      </c>
      <c r="J267">
        <f t="shared" si="24"/>
        <v>15607236.944672303</v>
      </c>
      <c r="K267">
        <v>0.7632869598934349</v>
      </c>
      <c r="L267">
        <v>266.1563787955672</v>
      </c>
      <c r="M267">
        <v>265.3930918356738</v>
      </c>
    </row>
    <row r="268" spans="1:13" ht="12.75">
      <c r="A268" s="6">
        <v>266</v>
      </c>
      <c r="B268" s="6" t="s">
        <v>351</v>
      </c>
      <c r="C268">
        <v>18</v>
      </c>
      <c r="D268">
        <f t="shared" si="20"/>
        <v>559894.4044337927</v>
      </c>
      <c r="E268">
        <v>61138</v>
      </c>
      <c r="F268">
        <v>6676</v>
      </c>
      <c r="G268" s="5">
        <f t="shared" si="21"/>
        <v>9.15787896944278</v>
      </c>
      <c r="H268">
        <f t="shared" si="22"/>
        <v>-25631.163257809545</v>
      </c>
      <c r="I268">
        <f t="shared" si="23"/>
        <v>17990679.21161939</v>
      </c>
      <c r="J268">
        <f t="shared" si="24"/>
        <v>18016310.3748772</v>
      </c>
      <c r="K268">
        <v>-0.41923457191614943</v>
      </c>
      <c r="L268">
        <v>294.2634566328534</v>
      </c>
      <c r="M268">
        <v>294.6826912047695</v>
      </c>
    </row>
    <row r="269" spans="1:13" ht="12.75">
      <c r="A269" s="6">
        <v>267</v>
      </c>
      <c r="B269" s="6" t="s">
        <v>352</v>
      </c>
      <c r="C269">
        <v>59</v>
      </c>
      <c r="D269">
        <f t="shared" si="20"/>
        <v>24419.303714147394</v>
      </c>
      <c r="E269">
        <v>53620</v>
      </c>
      <c r="F269">
        <v>117739</v>
      </c>
      <c r="G269" s="5">
        <f t="shared" si="21"/>
        <v>0.45541409388562837</v>
      </c>
      <c r="H269">
        <f t="shared" si="22"/>
        <v>93176.51202989602</v>
      </c>
      <c r="I269">
        <f t="shared" si="23"/>
        <v>21171025.38379598</v>
      </c>
      <c r="J269">
        <f t="shared" si="24"/>
        <v>21077848.871766083</v>
      </c>
      <c r="K269">
        <v>1.7377193590058937</v>
      </c>
      <c r="L269">
        <v>394.83449055941776</v>
      </c>
      <c r="M269">
        <v>393.09677120041187</v>
      </c>
    </row>
    <row r="270" spans="1:13" ht="12.75">
      <c r="A270" s="6">
        <v>268</v>
      </c>
      <c r="B270" s="6" t="s">
        <v>353</v>
      </c>
      <c r="C270">
        <v>58</v>
      </c>
      <c r="D270">
        <f t="shared" si="20"/>
        <v>53956.85014910348</v>
      </c>
      <c r="E270">
        <v>84111</v>
      </c>
      <c r="F270">
        <v>131117</v>
      </c>
      <c r="G270" s="5">
        <f t="shared" si="21"/>
        <v>0.6414957633258845</v>
      </c>
      <c r="H270">
        <f t="shared" si="22"/>
        <v>173243.2214420571</v>
      </c>
      <c r="I270">
        <f t="shared" si="23"/>
        <v>29472338.844729062</v>
      </c>
      <c r="J270">
        <f t="shared" si="24"/>
        <v>29299095.623287007</v>
      </c>
      <c r="K270">
        <v>2.0596975596777725</v>
      </c>
      <c r="L270">
        <v>350.39815059539256</v>
      </c>
      <c r="M270">
        <v>348.3384530357148</v>
      </c>
    </row>
    <row r="271" spans="1:13" ht="12.75">
      <c r="A271" s="6">
        <v>269</v>
      </c>
      <c r="B271" s="6" t="s">
        <v>354</v>
      </c>
      <c r="C271">
        <v>59</v>
      </c>
      <c r="D271">
        <f t="shared" si="20"/>
        <v>175104.24710613638</v>
      </c>
      <c r="E271">
        <v>151336</v>
      </c>
      <c r="F271">
        <v>130794</v>
      </c>
      <c r="G271" s="5">
        <f t="shared" si="21"/>
        <v>1.1570561340734284</v>
      </c>
      <c r="H271">
        <f t="shared" si="22"/>
        <v>305184.32769077434</v>
      </c>
      <c r="I271">
        <f t="shared" si="23"/>
        <v>59087803.66306452</v>
      </c>
      <c r="J271">
        <f t="shared" si="24"/>
        <v>58782619.335373744</v>
      </c>
      <c r="K271">
        <v>2.0166009917717815</v>
      </c>
      <c r="L271">
        <v>390.44116180594517</v>
      </c>
      <c r="M271">
        <v>388.4245608141734</v>
      </c>
    </row>
    <row r="272" spans="1:13" ht="12.75">
      <c r="A272" s="6">
        <v>270</v>
      </c>
      <c r="B272" s="6" t="s">
        <v>355</v>
      </c>
      <c r="C272">
        <v>58</v>
      </c>
      <c r="D272">
        <f t="shared" si="20"/>
        <v>3375881.014479302</v>
      </c>
      <c r="E272">
        <v>134855</v>
      </c>
      <c r="F272">
        <v>5387</v>
      </c>
      <c r="G272" s="5">
        <f t="shared" si="21"/>
        <v>25.03341377390013</v>
      </c>
      <c r="H272">
        <f t="shared" si="22"/>
        <v>191101.54728181518</v>
      </c>
      <c r="I272">
        <f t="shared" si="23"/>
        <v>46778063.41754401</v>
      </c>
      <c r="J272">
        <f t="shared" si="24"/>
        <v>46586961.87026219</v>
      </c>
      <c r="K272">
        <v>1.4170890755390246</v>
      </c>
      <c r="L272">
        <v>346.87674478175825</v>
      </c>
      <c r="M272">
        <v>345.4596557062192</v>
      </c>
    </row>
    <row r="273" spans="1:13" ht="12.75">
      <c r="A273" s="6">
        <v>271</v>
      </c>
      <c r="B273" s="6" t="s">
        <v>356</v>
      </c>
      <c r="C273">
        <v>58</v>
      </c>
      <c r="D273">
        <f t="shared" si="20"/>
        <v>790433.3778685178</v>
      </c>
      <c r="E273">
        <v>139132</v>
      </c>
      <c r="F273">
        <v>24490</v>
      </c>
      <c r="G273" s="5">
        <f t="shared" si="21"/>
        <v>5.681175990200082</v>
      </c>
      <c r="H273">
        <f t="shared" si="22"/>
        <v>149246.69710507116</v>
      </c>
      <c r="I273">
        <f t="shared" si="23"/>
        <v>42909127.16020178</v>
      </c>
      <c r="J273">
        <f t="shared" si="24"/>
        <v>42759880.46309671</v>
      </c>
      <c r="K273">
        <v>1.0726985675838137</v>
      </c>
      <c r="L273">
        <v>308.40588189777895</v>
      </c>
      <c r="M273">
        <v>307.33318333019514</v>
      </c>
    </row>
    <row r="274" spans="1:13" ht="12.75">
      <c r="A274" s="6">
        <v>272</v>
      </c>
      <c r="B274" s="6" t="s">
        <v>357</v>
      </c>
      <c r="C274">
        <v>58</v>
      </c>
      <c r="D274">
        <f t="shared" si="20"/>
        <v>16758.856271849665</v>
      </c>
      <c r="E274">
        <v>47010</v>
      </c>
      <c r="F274">
        <v>131867</v>
      </c>
      <c r="G274" s="5">
        <f t="shared" si="21"/>
        <v>0.35649555992022264</v>
      </c>
      <c r="H274">
        <f t="shared" si="22"/>
        <v>76649.64019665908</v>
      </c>
      <c r="I274">
        <f t="shared" si="23"/>
        <v>15925044.913151024</v>
      </c>
      <c r="J274">
        <f t="shared" si="24"/>
        <v>15848395.272954365</v>
      </c>
      <c r="K274">
        <v>1.6304964942918332</v>
      </c>
      <c r="L274">
        <v>338.75866652097477</v>
      </c>
      <c r="M274">
        <v>337.12817002668294</v>
      </c>
    </row>
    <row r="275" spans="1:13" ht="12.75">
      <c r="A275" s="6">
        <v>273</v>
      </c>
      <c r="B275" s="6" t="s">
        <v>358</v>
      </c>
      <c r="C275">
        <v>59</v>
      </c>
      <c r="D275">
        <f t="shared" si="20"/>
        <v>17177.602293922035</v>
      </c>
      <c r="E275">
        <v>50872</v>
      </c>
      <c r="F275">
        <v>150659</v>
      </c>
      <c r="G275" s="5">
        <f t="shared" si="21"/>
        <v>0.3376631996760897</v>
      </c>
      <c r="H275">
        <f t="shared" si="22"/>
        <v>126946.76602106824</v>
      </c>
      <c r="I275">
        <f t="shared" si="23"/>
        <v>16770488.333999498</v>
      </c>
      <c r="J275">
        <f t="shared" si="24"/>
        <v>16643541.56797843</v>
      </c>
      <c r="K275">
        <v>2.495415277973507</v>
      </c>
      <c r="L275">
        <v>329.66048777322493</v>
      </c>
      <c r="M275">
        <v>327.1650724952514</v>
      </c>
    </row>
    <row r="276" spans="1:13" ht="12.75">
      <c r="A276" s="6">
        <v>274</v>
      </c>
      <c r="B276" s="6" t="s">
        <v>359</v>
      </c>
      <c r="C276">
        <v>59</v>
      </c>
      <c r="D276">
        <f t="shared" si="20"/>
        <v>138236.64546746024</v>
      </c>
      <c r="E276">
        <v>106243</v>
      </c>
      <c r="F276">
        <v>81654</v>
      </c>
      <c r="G276" s="5">
        <f t="shared" si="21"/>
        <v>1.3011365028045165</v>
      </c>
      <c r="H276">
        <f t="shared" si="22"/>
        <v>266164.28374668583</v>
      </c>
      <c r="I276">
        <f t="shared" si="23"/>
        <v>30711429.556405213</v>
      </c>
      <c r="J276">
        <f t="shared" si="24"/>
        <v>30445265.272658527</v>
      </c>
      <c r="K276">
        <v>2.505240662883068</v>
      </c>
      <c r="L276">
        <v>289.0677932325444</v>
      </c>
      <c r="M276">
        <v>286.5625525696613</v>
      </c>
    </row>
    <row r="277" spans="1:13" ht="12.75">
      <c r="A277" s="6">
        <v>275</v>
      </c>
      <c r="B277" s="6" t="s">
        <v>360</v>
      </c>
      <c r="C277">
        <v>59</v>
      </c>
      <c r="D277">
        <f t="shared" si="20"/>
        <v>97576.26112205054</v>
      </c>
      <c r="E277">
        <v>76468</v>
      </c>
      <c r="F277">
        <v>59926</v>
      </c>
      <c r="G277" s="5">
        <f t="shared" si="21"/>
        <v>1.2760404498881954</v>
      </c>
      <c r="H277">
        <f t="shared" si="22"/>
        <v>222542.01291600364</v>
      </c>
      <c r="I277">
        <f t="shared" si="23"/>
        <v>32737633.95166474</v>
      </c>
      <c r="J277">
        <f t="shared" si="24"/>
        <v>32515091.938748736</v>
      </c>
      <c r="K277">
        <v>2.9102632855050956</v>
      </c>
      <c r="L277">
        <v>428.1220111898407</v>
      </c>
      <c r="M277">
        <v>425.2117479043356</v>
      </c>
    </row>
    <row r="278" spans="1:13" ht="12.75">
      <c r="A278" s="6">
        <v>276</v>
      </c>
      <c r="B278" s="6" t="s">
        <v>361</v>
      </c>
      <c r="C278">
        <v>59</v>
      </c>
      <c r="D278">
        <f t="shared" si="20"/>
        <v>1205744.2125078128</v>
      </c>
      <c r="E278">
        <v>181094</v>
      </c>
      <c r="F278">
        <v>27199</v>
      </c>
      <c r="G278" s="5">
        <f t="shared" si="21"/>
        <v>6.658112430604066</v>
      </c>
      <c r="H278">
        <f t="shared" si="22"/>
        <v>504111.956152621</v>
      </c>
      <c r="I278">
        <f t="shared" si="23"/>
        <v>68707526.62936878</v>
      </c>
      <c r="J278">
        <f t="shared" si="24"/>
        <v>68203414.67321616</v>
      </c>
      <c r="K278">
        <v>2.7837032488797036</v>
      </c>
      <c r="L278">
        <v>379.4025568454437</v>
      </c>
      <c r="M278">
        <v>376.618853596564</v>
      </c>
    </row>
    <row r="279" spans="1:13" ht="12.75">
      <c r="A279" s="6">
        <v>277</v>
      </c>
      <c r="B279" s="6" t="s">
        <v>362</v>
      </c>
      <c r="C279">
        <v>36</v>
      </c>
      <c r="D279">
        <f t="shared" si="20"/>
        <v>1132444.6667579408</v>
      </c>
      <c r="E279">
        <v>111387</v>
      </c>
      <c r="F279">
        <v>10956</v>
      </c>
      <c r="G279" s="5">
        <f t="shared" si="21"/>
        <v>10.166757940854326</v>
      </c>
      <c r="H279">
        <f t="shared" si="22"/>
        <v>520582.7569094852</v>
      </c>
      <c r="I279">
        <f t="shared" si="23"/>
        <v>57764422.674154356</v>
      </c>
      <c r="J279">
        <f t="shared" si="24"/>
        <v>57243839.917244874</v>
      </c>
      <c r="K279">
        <v>4.673640163659002</v>
      </c>
      <c r="L279">
        <v>518.5921397843048</v>
      </c>
      <c r="M279">
        <v>513.9184996206458</v>
      </c>
    </row>
    <row r="280" spans="1:13" ht="12.75">
      <c r="A280" s="6">
        <v>278</v>
      </c>
      <c r="B280" s="6" t="s">
        <v>363</v>
      </c>
      <c r="C280">
        <v>61</v>
      </c>
      <c r="D280">
        <f t="shared" si="20"/>
        <v>181888.00804239107</v>
      </c>
      <c r="E280">
        <v>107713</v>
      </c>
      <c r="F280">
        <v>63787</v>
      </c>
      <c r="G280" s="5">
        <f t="shared" si="21"/>
        <v>1.6886356154075282</v>
      </c>
      <c r="H280">
        <f t="shared" si="22"/>
        <v>427912.53508205287</v>
      </c>
      <c r="I280">
        <f t="shared" si="23"/>
        <v>48425490.66809438</v>
      </c>
      <c r="J280">
        <f t="shared" si="24"/>
        <v>47997578.13301233</v>
      </c>
      <c r="K280">
        <v>3.972710212156869</v>
      </c>
      <c r="L280">
        <v>449.57888711756596</v>
      </c>
      <c r="M280">
        <v>445.6061769054091</v>
      </c>
    </row>
    <row r="281" spans="1:13" ht="12.75">
      <c r="A281" s="6">
        <v>279</v>
      </c>
      <c r="B281" s="6" t="s">
        <v>364</v>
      </c>
      <c r="C281">
        <v>36</v>
      </c>
      <c r="D281">
        <f t="shared" si="20"/>
        <v>1444607.3533083645</v>
      </c>
      <c r="E281">
        <v>107570</v>
      </c>
      <c r="F281">
        <v>8010</v>
      </c>
      <c r="G281" s="5">
        <f t="shared" si="21"/>
        <v>13.429463171036204</v>
      </c>
      <c r="H281">
        <f t="shared" si="22"/>
        <v>549598.8047109856</v>
      </c>
      <c r="I281">
        <f t="shared" si="23"/>
        <v>59718327.67100445</v>
      </c>
      <c r="J281">
        <f t="shared" si="24"/>
        <v>59168728.86629347</v>
      </c>
      <c r="K281">
        <v>5.109220086557457</v>
      </c>
      <c r="L281">
        <v>555.157829050892</v>
      </c>
      <c r="M281">
        <v>550.0486089643346</v>
      </c>
    </row>
    <row r="282" spans="1:13" ht="12.75">
      <c r="A282" s="6">
        <v>280</v>
      </c>
      <c r="B282" s="6" t="s">
        <v>365</v>
      </c>
      <c r="C282">
        <v>60</v>
      </c>
      <c r="D282">
        <f t="shared" si="20"/>
        <v>1041534.7032005335</v>
      </c>
      <c r="E282">
        <v>111787</v>
      </c>
      <c r="F282">
        <v>11998</v>
      </c>
      <c r="G282" s="5">
        <f t="shared" si="21"/>
        <v>9.317136189364895</v>
      </c>
      <c r="H282">
        <f t="shared" si="22"/>
        <v>592978.2873746871</v>
      </c>
      <c r="I282">
        <f t="shared" si="23"/>
        <v>57816056.22822272</v>
      </c>
      <c r="J282">
        <f t="shared" si="24"/>
        <v>57223077.94084803</v>
      </c>
      <c r="K282">
        <v>5.304537087270319</v>
      </c>
      <c r="L282">
        <v>517.1983882582297</v>
      </c>
      <c r="M282">
        <v>511.89385117095935</v>
      </c>
    </row>
    <row r="283" spans="1:13" ht="12.75">
      <c r="A283" s="6">
        <v>281</v>
      </c>
      <c r="B283" s="6" t="s">
        <v>366</v>
      </c>
      <c r="C283">
        <v>61</v>
      </c>
      <c r="D283">
        <f t="shared" si="20"/>
        <v>1256453.175312826</v>
      </c>
      <c r="E283">
        <v>98181</v>
      </c>
      <c r="F283">
        <v>7672</v>
      </c>
      <c r="G283" s="5">
        <f t="shared" si="21"/>
        <v>12.797314911366007</v>
      </c>
      <c r="H283">
        <f t="shared" si="22"/>
        <v>481755.92288159736</v>
      </c>
      <c r="I283">
        <f t="shared" si="23"/>
        <v>49134712.19984418</v>
      </c>
      <c r="J283">
        <f t="shared" si="24"/>
        <v>48652956.276962586</v>
      </c>
      <c r="K283">
        <v>4.906814178727018</v>
      </c>
      <c r="L283">
        <v>500.4503131954674</v>
      </c>
      <c r="M283">
        <v>495.5434990167404</v>
      </c>
    </row>
    <row r="284" spans="1:13" ht="12.75">
      <c r="A284" s="6">
        <v>282</v>
      </c>
      <c r="B284" s="6" t="s">
        <v>367</v>
      </c>
      <c r="C284">
        <v>61</v>
      </c>
      <c r="D284">
        <f t="shared" si="20"/>
        <v>173400.94775225697</v>
      </c>
      <c r="E284">
        <v>106273</v>
      </c>
      <c r="F284">
        <v>65132</v>
      </c>
      <c r="G284" s="5">
        <f t="shared" si="21"/>
        <v>1.6316557145489161</v>
      </c>
      <c r="H284">
        <f t="shared" si="22"/>
        <v>622637.1446962999</v>
      </c>
      <c r="I284">
        <f t="shared" si="23"/>
        <v>48643097.53789285</v>
      </c>
      <c r="J284">
        <f t="shared" si="24"/>
        <v>48020460.39319655</v>
      </c>
      <c r="K284">
        <v>5.858846035176384</v>
      </c>
      <c r="L284">
        <v>457.71830604097795</v>
      </c>
      <c r="M284">
        <v>451.85946000580157</v>
      </c>
    </row>
    <row r="285" spans="1:13" ht="12.75">
      <c r="A285" s="6">
        <v>283</v>
      </c>
      <c r="B285" s="6" t="s">
        <v>368</v>
      </c>
      <c r="C285">
        <v>60</v>
      </c>
      <c r="D285">
        <f t="shared" si="20"/>
        <v>9554026.557297949</v>
      </c>
      <c r="E285">
        <v>266988</v>
      </c>
      <c r="F285">
        <v>7461</v>
      </c>
      <c r="G285" s="5">
        <f t="shared" si="21"/>
        <v>35.784479292320064</v>
      </c>
      <c r="H285">
        <f t="shared" si="22"/>
        <v>2009613.8935830242</v>
      </c>
      <c r="I285">
        <f t="shared" si="23"/>
        <v>138489888.5120327</v>
      </c>
      <c r="J285">
        <f t="shared" si="24"/>
        <v>136480274.61844966</v>
      </c>
      <c r="K285">
        <v>7.526982087520878</v>
      </c>
      <c r="L285">
        <v>518.7120339192498</v>
      </c>
      <c r="M285">
        <v>511.18505183172897</v>
      </c>
    </row>
    <row r="286" spans="1:13" ht="12.75">
      <c r="A286" s="6">
        <v>284</v>
      </c>
      <c r="B286" s="6" t="s">
        <v>369</v>
      </c>
      <c r="C286">
        <v>60</v>
      </c>
      <c r="D286">
        <f t="shared" si="20"/>
        <v>272484.331956798</v>
      </c>
      <c r="E286">
        <v>105599</v>
      </c>
      <c r="F286">
        <v>40924</v>
      </c>
      <c r="G286" s="5">
        <f t="shared" si="21"/>
        <v>2.5803684879288435</v>
      </c>
      <c r="H286">
        <f t="shared" si="22"/>
        <v>643990.7437786727</v>
      </c>
      <c r="I286">
        <f t="shared" si="23"/>
        <v>53410876.975818776</v>
      </c>
      <c r="J286">
        <f t="shared" si="24"/>
        <v>52766886.2320401</v>
      </c>
      <c r="K286">
        <v>6.09845494539411</v>
      </c>
      <c r="L286">
        <v>505.7896095211013</v>
      </c>
      <c r="M286">
        <v>499.6911545757072</v>
      </c>
    </row>
    <row r="287" spans="1:13" ht="12.75">
      <c r="A287" s="6">
        <v>285</v>
      </c>
      <c r="B287" s="6" t="s">
        <v>370</v>
      </c>
      <c r="C287">
        <v>30</v>
      </c>
      <c r="D287">
        <f t="shared" si="20"/>
        <v>294980.743002242</v>
      </c>
      <c r="E287">
        <v>131785</v>
      </c>
      <c r="F287">
        <v>58876</v>
      </c>
      <c r="G287" s="5">
        <f t="shared" si="21"/>
        <v>2.238348393233236</v>
      </c>
      <c r="H287">
        <f t="shared" si="22"/>
        <v>1660196.9367628442</v>
      </c>
      <c r="I287">
        <f t="shared" si="23"/>
        <v>63169258.0455321</v>
      </c>
      <c r="J287">
        <f t="shared" si="24"/>
        <v>61509061.10876926</v>
      </c>
      <c r="K287">
        <v>12.597768613748485</v>
      </c>
      <c r="L287">
        <v>479.3357214063217</v>
      </c>
      <c r="M287">
        <v>466.7379527925732</v>
      </c>
    </row>
    <row r="288" spans="1:13" ht="12.75">
      <c r="A288" s="6">
        <v>286</v>
      </c>
      <c r="B288" s="6" t="s">
        <v>371</v>
      </c>
      <c r="C288">
        <v>62</v>
      </c>
      <c r="D288">
        <f t="shared" si="20"/>
        <v>3952308.2245614035</v>
      </c>
      <c r="E288">
        <v>134248</v>
      </c>
      <c r="F288">
        <v>4560</v>
      </c>
      <c r="G288" s="5">
        <f t="shared" si="21"/>
        <v>29.440350877192984</v>
      </c>
      <c r="H288">
        <f t="shared" si="22"/>
        <v>1872415.074396563</v>
      </c>
      <c r="I288">
        <f t="shared" si="23"/>
        <v>65445166.92630107</v>
      </c>
      <c r="J288">
        <f t="shared" si="24"/>
        <v>63572751.851904504</v>
      </c>
      <c r="K288">
        <v>13.947433663045729</v>
      </c>
      <c r="L288">
        <v>487.4945394069265</v>
      </c>
      <c r="M288">
        <v>473.54710574388076</v>
      </c>
    </row>
    <row r="289" spans="1:13" ht="12.75">
      <c r="A289" s="6">
        <v>287</v>
      </c>
      <c r="B289" s="6" t="s">
        <v>372</v>
      </c>
      <c r="C289">
        <v>30</v>
      </c>
      <c r="D289">
        <f t="shared" si="20"/>
        <v>242165.84399086286</v>
      </c>
      <c r="E289">
        <v>128188</v>
      </c>
      <c r="F289">
        <v>67855</v>
      </c>
      <c r="G289" s="5">
        <f t="shared" si="21"/>
        <v>1.8891459730307272</v>
      </c>
      <c r="H289">
        <f t="shared" si="22"/>
        <v>1924626.4801408225</v>
      </c>
      <c r="I289">
        <f t="shared" si="23"/>
        <v>65459883.98865794</v>
      </c>
      <c r="J289">
        <f t="shared" si="24"/>
        <v>63535257.50851712</v>
      </c>
      <c r="K289">
        <v>15.014092427846776</v>
      </c>
      <c r="L289">
        <v>510.6553186621052</v>
      </c>
      <c r="M289">
        <v>495.6412262342584</v>
      </c>
    </row>
    <row r="290" spans="1:13" ht="12.75">
      <c r="A290" s="6">
        <v>288</v>
      </c>
      <c r="B290" s="6" t="s">
        <v>373</v>
      </c>
      <c r="C290">
        <v>62</v>
      </c>
      <c r="D290">
        <f t="shared" si="20"/>
        <v>231456.17660093834</v>
      </c>
      <c r="E290">
        <v>115627</v>
      </c>
      <c r="F290">
        <v>57763</v>
      </c>
      <c r="G290" s="5">
        <f t="shared" si="21"/>
        <v>2.001748524141752</v>
      </c>
      <c r="H290">
        <f t="shared" si="22"/>
        <v>1497727.6197633022</v>
      </c>
      <c r="I290">
        <f t="shared" si="23"/>
        <v>53762093.29373464</v>
      </c>
      <c r="J290">
        <f t="shared" si="24"/>
        <v>52264365.67397134</v>
      </c>
      <c r="K290">
        <v>12.953095901158918</v>
      </c>
      <c r="L290">
        <v>464.96141293758933</v>
      </c>
      <c r="M290">
        <v>452.0083170364304</v>
      </c>
    </row>
    <row r="291" spans="1:13" ht="12.75">
      <c r="A291" s="6">
        <v>289</v>
      </c>
      <c r="B291" s="6" t="s">
        <v>374</v>
      </c>
      <c r="C291">
        <v>62</v>
      </c>
      <c r="D291">
        <f t="shared" si="20"/>
        <v>128037.64837625979</v>
      </c>
      <c r="E291">
        <v>95640</v>
      </c>
      <c r="F291">
        <v>71440</v>
      </c>
      <c r="G291" s="5">
        <f t="shared" si="21"/>
        <v>1.3387458006718924</v>
      </c>
      <c r="H291">
        <f t="shared" si="22"/>
        <v>1158582.6104722656</v>
      </c>
      <c r="I291">
        <f t="shared" si="23"/>
        <v>44521807.092217356</v>
      </c>
      <c r="J291">
        <f t="shared" si="24"/>
        <v>43363224.481745094</v>
      </c>
      <c r="K291">
        <v>12.113996345381281</v>
      </c>
      <c r="L291">
        <v>465.51450326450606</v>
      </c>
      <c r="M291">
        <v>453.4005069191248</v>
      </c>
    </row>
    <row r="292" spans="1:13" ht="12.75">
      <c r="A292" s="6">
        <v>290</v>
      </c>
      <c r="B292" s="6" t="s">
        <v>375</v>
      </c>
      <c r="C292">
        <v>54</v>
      </c>
      <c r="D292">
        <f t="shared" si="20"/>
        <v>31307.518122493908</v>
      </c>
      <c r="E292">
        <v>34563</v>
      </c>
      <c r="F292">
        <v>38157</v>
      </c>
      <c r="G292" s="5">
        <f t="shared" si="21"/>
        <v>0.9058102052048117</v>
      </c>
      <c r="H292">
        <f t="shared" si="22"/>
        <v>355077.59310176224</v>
      </c>
      <c r="I292">
        <f t="shared" si="23"/>
        <v>15666310.966351496</v>
      </c>
      <c r="J292">
        <f t="shared" si="24"/>
        <v>15311233.373249734</v>
      </c>
      <c r="K292">
        <v>10.273344128164865</v>
      </c>
      <c r="L292">
        <v>453.268262776712</v>
      </c>
      <c r="M292">
        <v>442.9949186485471</v>
      </c>
    </row>
    <row r="293" spans="1:13" ht="12.75">
      <c r="A293" s="6">
        <v>291</v>
      </c>
      <c r="B293" s="6" t="s">
        <v>376</v>
      </c>
      <c r="C293">
        <v>63</v>
      </c>
      <c r="D293">
        <f t="shared" si="20"/>
        <v>43525.98842333023</v>
      </c>
      <c r="E293">
        <v>52497</v>
      </c>
      <c r="F293">
        <v>63317</v>
      </c>
      <c r="G293" s="5">
        <f t="shared" si="21"/>
        <v>0.8291138240914763</v>
      </c>
      <c r="H293">
        <f t="shared" si="22"/>
        <v>285462.9298484793</v>
      </c>
      <c r="I293">
        <f t="shared" si="23"/>
        <v>24654109.93105786</v>
      </c>
      <c r="J293">
        <f t="shared" si="24"/>
        <v>24368647.00120938</v>
      </c>
      <c r="K293">
        <v>5.437699865677644</v>
      </c>
      <c r="L293">
        <v>469.62892986376096</v>
      </c>
      <c r="M293">
        <v>464.1912299980833</v>
      </c>
    </row>
    <row r="294" spans="1:13" ht="12.75">
      <c r="A294" s="6">
        <v>292</v>
      </c>
      <c r="B294" s="6" t="s">
        <v>377</v>
      </c>
      <c r="C294">
        <v>63</v>
      </c>
      <c r="D294">
        <f t="shared" si="20"/>
        <v>48019.25385396881</v>
      </c>
      <c r="E294">
        <v>57108</v>
      </c>
      <c r="F294">
        <v>67917</v>
      </c>
      <c r="G294" s="5">
        <f t="shared" si="21"/>
        <v>0.8408498608595786</v>
      </c>
      <c r="H294">
        <f t="shared" si="22"/>
        <v>242910.70002210766</v>
      </c>
      <c r="I294">
        <f t="shared" si="23"/>
        <v>25071939.23748315</v>
      </c>
      <c r="J294">
        <f t="shared" si="24"/>
        <v>24829028.537461042</v>
      </c>
      <c r="K294">
        <v>4.253531904848842</v>
      </c>
      <c r="L294">
        <v>439.0267429691663</v>
      </c>
      <c r="M294">
        <v>434.7732110643175</v>
      </c>
    </row>
    <row r="295" spans="1:13" ht="12.75">
      <c r="A295" s="6">
        <v>293</v>
      </c>
      <c r="B295" s="6" t="s">
        <v>378</v>
      </c>
      <c r="C295">
        <v>63</v>
      </c>
      <c r="D295">
        <f t="shared" si="20"/>
        <v>54353.59512652296</v>
      </c>
      <c r="E295">
        <v>37308</v>
      </c>
      <c r="F295">
        <v>25608</v>
      </c>
      <c r="G295" s="5">
        <f t="shared" si="21"/>
        <v>1.4568884723523898</v>
      </c>
      <c r="H295">
        <f t="shared" si="22"/>
        <v>152983.9809348525</v>
      </c>
      <c r="I295">
        <f t="shared" si="23"/>
        <v>14721048.174679166</v>
      </c>
      <c r="J295">
        <f t="shared" si="24"/>
        <v>14568064.193744313</v>
      </c>
      <c r="K295">
        <v>4.100567731715785</v>
      </c>
      <c r="L295">
        <v>394.58154215393927</v>
      </c>
      <c r="M295">
        <v>390.4809744222235</v>
      </c>
    </row>
    <row r="296" spans="1:13" ht="12.75">
      <c r="A296" s="6">
        <v>294</v>
      </c>
      <c r="B296" s="6" t="s">
        <v>379</v>
      </c>
      <c r="C296">
        <v>63</v>
      </c>
      <c r="D296">
        <f t="shared" si="20"/>
        <v>152705.52499044262</v>
      </c>
      <c r="E296">
        <v>95850</v>
      </c>
      <c r="F296">
        <v>60163</v>
      </c>
      <c r="G296" s="5">
        <f t="shared" si="21"/>
        <v>1.5931718830510446</v>
      </c>
      <c r="H296">
        <f t="shared" si="22"/>
        <v>497893.08748289634</v>
      </c>
      <c r="I296">
        <f t="shared" si="23"/>
        <v>39590975.003426254</v>
      </c>
      <c r="J296">
        <f t="shared" si="24"/>
        <v>39093081.915943354</v>
      </c>
      <c r="K296">
        <v>5.194502738475705</v>
      </c>
      <c r="L296">
        <v>413.05138240402977</v>
      </c>
      <c r="M296">
        <v>407.85687966555406</v>
      </c>
    </row>
    <row r="297" spans="1:13" ht="12.75">
      <c r="A297" s="6">
        <v>295</v>
      </c>
      <c r="B297" s="6" t="s">
        <v>380</v>
      </c>
      <c r="C297">
        <v>63</v>
      </c>
      <c r="D297">
        <f t="shared" si="20"/>
        <v>15896.346591904678</v>
      </c>
      <c r="E297">
        <v>40410</v>
      </c>
      <c r="F297">
        <v>102726</v>
      </c>
      <c r="G297" s="5">
        <f t="shared" si="21"/>
        <v>0.39337655510776237</v>
      </c>
      <c r="H297">
        <f t="shared" si="22"/>
        <v>227081.13367127173</v>
      </c>
      <c r="I297">
        <f t="shared" si="23"/>
        <v>16100366.655040132</v>
      </c>
      <c r="J297">
        <f t="shared" si="24"/>
        <v>15873285.521368861</v>
      </c>
      <c r="K297">
        <v>5.619429192558073</v>
      </c>
      <c r="L297">
        <v>398.4253069794638</v>
      </c>
      <c r="M297">
        <v>392.80587778690574</v>
      </c>
    </row>
    <row r="298" spans="1:13" ht="12.75">
      <c r="A298" s="6">
        <v>296</v>
      </c>
      <c r="B298" s="6" t="s">
        <v>381</v>
      </c>
      <c r="C298">
        <v>63</v>
      </c>
      <c r="D298">
        <f t="shared" si="20"/>
        <v>863449.6098997623</v>
      </c>
      <c r="E298">
        <v>158325</v>
      </c>
      <c r="F298">
        <v>29031</v>
      </c>
      <c r="G298" s="5">
        <f t="shared" si="21"/>
        <v>5.453652991629637</v>
      </c>
      <c r="H298">
        <f t="shared" si="22"/>
        <v>665861.3913113197</v>
      </c>
      <c r="I298">
        <f t="shared" si="23"/>
        <v>72219651.08837429</v>
      </c>
      <c r="J298">
        <f t="shared" si="24"/>
        <v>71553789.69706297</v>
      </c>
      <c r="K298">
        <v>4.205661716793429</v>
      </c>
      <c r="L298">
        <v>456.14811993288674</v>
      </c>
      <c r="M298">
        <v>451.9424582160933</v>
      </c>
    </row>
    <row r="299" spans="1:13" ht="12.75">
      <c r="A299" s="6">
        <v>297</v>
      </c>
      <c r="B299" s="6" t="s">
        <v>382</v>
      </c>
      <c r="C299">
        <v>71</v>
      </c>
      <c r="D299">
        <f t="shared" si="20"/>
        <v>826976.5751164877</v>
      </c>
      <c r="E299">
        <v>169040</v>
      </c>
      <c r="F299">
        <v>34553</v>
      </c>
      <c r="G299" s="5">
        <f t="shared" si="21"/>
        <v>4.8921945996006135</v>
      </c>
      <c r="H299">
        <f t="shared" si="22"/>
        <v>1580417.7759241033</v>
      </c>
      <c r="I299">
        <f t="shared" si="23"/>
        <v>66900798.803359635</v>
      </c>
      <c r="J299">
        <f t="shared" si="24"/>
        <v>65320381.02743553</v>
      </c>
      <c r="K299">
        <v>9.349371603905013</v>
      </c>
      <c r="L299">
        <v>395.76904166682226</v>
      </c>
      <c r="M299">
        <v>386.41967006291725</v>
      </c>
    </row>
    <row r="300" spans="1:13" ht="12.75">
      <c r="A300" s="6">
        <v>298</v>
      </c>
      <c r="B300" s="6" t="s">
        <v>383</v>
      </c>
      <c r="C300">
        <v>64</v>
      </c>
      <c r="D300">
        <f t="shared" si="20"/>
        <v>145904.59213729308</v>
      </c>
      <c r="E300">
        <v>103869</v>
      </c>
      <c r="F300">
        <v>73944</v>
      </c>
      <c r="G300" s="5">
        <f t="shared" si="21"/>
        <v>1.4046981499513145</v>
      </c>
      <c r="H300">
        <f t="shared" si="22"/>
        <v>946439.0026472101</v>
      </c>
      <c r="I300">
        <f t="shared" si="23"/>
        <v>37933747.54195404</v>
      </c>
      <c r="J300">
        <f t="shared" si="24"/>
        <v>36987308.539306834</v>
      </c>
      <c r="K300">
        <v>9.111852454988593</v>
      </c>
      <c r="L300">
        <v>365.20759362229387</v>
      </c>
      <c r="M300">
        <v>356.0957411673053</v>
      </c>
    </row>
    <row r="301" spans="1:13" ht="12.75">
      <c r="A301" s="6">
        <v>299</v>
      </c>
      <c r="B301" s="6" t="s">
        <v>384</v>
      </c>
      <c r="C301">
        <v>64</v>
      </c>
      <c r="D301">
        <f t="shared" si="20"/>
        <v>951239.5220845931</v>
      </c>
      <c r="E301">
        <v>188564</v>
      </c>
      <c r="F301">
        <v>37379</v>
      </c>
      <c r="G301" s="5">
        <f t="shared" si="21"/>
        <v>5.044650739720164</v>
      </c>
      <c r="H301">
        <f t="shared" si="22"/>
        <v>1459869.9178894698</v>
      </c>
      <c r="I301">
        <f t="shared" si="23"/>
        <v>72100404.57045424</v>
      </c>
      <c r="J301">
        <f t="shared" si="24"/>
        <v>70640534.65256476</v>
      </c>
      <c r="K301">
        <v>7.742039402481225</v>
      </c>
      <c r="L301">
        <v>382.3656931888072</v>
      </c>
      <c r="M301">
        <v>374.623653786326</v>
      </c>
    </row>
    <row r="302" spans="1:13" ht="12.75">
      <c r="A302" s="6">
        <v>300</v>
      </c>
      <c r="B302" s="6" t="s">
        <v>385</v>
      </c>
      <c r="C302">
        <v>64</v>
      </c>
      <c r="D302">
        <f t="shared" si="20"/>
        <v>198646.0089481891</v>
      </c>
      <c r="E302">
        <v>105881</v>
      </c>
      <c r="F302">
        <v>56436</v>
      </c>
      <c r="G302" s="5">
        <f t="shared" si="21"/>
        <v>1.8761251683322702</v>
      </c>
      <c r="H302">
        <f t="shared" si="22"/>
        <v>827018.3396117279</v>
      </c>
      <c r="I302">
        <f t="shared" si="23"/>
        <v>35625317.30942276</v>
      </c>
      <c r="J302">
        <f t="shared" si="24"/>
        <v>34798298.96981103</v>
      </c>
      <c r="K302">
        <v>7.810828568031354</v>
      </c>
      <c r="L302">
        <v>336.46562942759095</v>
      </c>
      <c r="M302">
        <v>328.6548008595596</v>
      </c>
    </row>
    <row r="303" spans="1:13" ht="12.75">
      <c r="A303" s="6">
        <v>301</v>
      </c>
      <c r="B303" s="6" t="s">
        <v>386</v>
      </c>
      <c r="C303">
        <v>64</v>
      </c>
      <c r="D303">
        <f t="shared" si="20"/>
        <v>237650.55640015015</v>
      </c>
      <c r="E303">
        <v>150969</v>
      </c>
      <c r="F303">
        <v>95904</v>
      </c>
      <c r="G303" s="5">
        <f t="shared" si="21"/>
        <v>1.574167917917918</v>
      </c>
      <c r="H303">
        <f t="shared" si="22"/>
        <v>1248812.1204462</v>
      </c>
      <c r="I303">
        <f t="shared" si="23"/>
        <v>48574494.58602041</v>
      </c>
      <c r="J303">
        <f t="shared" si="24"/>
        <v>47325682.46557421</v>
      </c>
      <c r="K303">
        <v>8.27197716382966</v>
      </c>
      <c r="L303">
        <v>321.7514495427565</v>
      </c>
      <c r="M303">
        <v>313.47947237892686</v>
      </c>
    </row>
    <row r="304" spans="1:13" ht="12.75">
      <c r="A304" s="6">
        <v>302</v>
      </c>
      <c r="B304" s="6" t="s">
        <v>387</v>
      </c>
      <c r="C304">
        <v>64</v>
      </c>
      <c r="D304">
        <f t="shared" si="20"/>
        <v>226340.6306990224</v>
      </c>
      <c r="E304">
        <v>102299</v>
      </c>
      <c r="F304">
        <v>46236</v>
      </c>
      <c r="G304" s="5">
        <f t="shared" si="21"/>
        <v>2.2125400121117744</v>
      </c>
      <c r="H304">
        <f t="shared" si="22"/>
        <v>748839.9269195569</v>
      </c>
      <c r="I304">
        <f t="shared" si="23"/>
        <v>31019561.46245649</v>
      </c>
      <c r="J304">
        <f t="shared" si="24"/>
        <v>30270721.535536934</v>
      </c>
      <c r="K304">
        <v>7.320109941637327</v>
      </c>
      <c r="L304">
        <v>303.2244837433063</v>
      </c>
      <c r="M304">
        <v>295.90437380166895</v>
      </c>
    </row>
    <row r="305" spans="1:13" ht="12.75">
      <c r="A305" s="6">
        <v>303</v>
      </c>
      <c r="B305" s="6" t="s">
        <v>388</v>
      </c>
      <c r="C305">
        <v>64</v>
      </c>
      <c r="D305">
        <f t="shared" si="20"/>
        <v>16960.855104432343</v>
      </c>
      <c r="E305">
        <v>35075</v>
      </c>
      <c r="F305">
        <v>72535</v>
      </c>
      <c r="G305" s="5">
        <f t="shared" si="21"/>
        <v>0.48355966085338115</v>
      </c>
      <c r="H305">
        <f t="shared" si="22"/>
        <v>231648.96222398194</v>
      </c>
      <c r="I305">
        <f t="shared" si="23"/>
        <v>10428524.326449057</v>
      </c>
      <c r="J305">
        <f t="shared" si="24"/>
        <v>10196875.364225075</v>
      </c>
      <c r="K305">
        <v>6.604389514582522</v>
      </c>
      <c r="L305">
        <v>297.3207220655469</v>
      </c>
      <c r="M305">
        <v>290.71633255096435</v>
      </c>
    </row>
    <row r="306" spans="1:13" ht="12.75">
      <c r="A306" s="6">
        <v>304</v>
      </c>
      <c r="B306" s="6" t="s">
        <v>389</v>
      </c>
      <c r="C306">
        <v>65</v>
      </c>
      <c r="D306">
        <f t="shared" si="20"/>
        <v>1075963.4731237323</v>
      </c>
      <c r="E306">
        <v>92126</v>
      </c>
      <c r="F306">
        <v>7888</v>
      </c>
      <c r="G306" s="5">
        <f t="shared" si="21"/>
        <v>11.679259634888439</v>
      </c>
      <c r="H306">
        <f t="shared" si="22"/>
        <v>349996.5663377531</v>
      </c>
      <c r="I306">
        <f t="shared" si="23"/>
        <v>50730064.316134855</v>
      </c>
      <c r="J306">
        <f t="shared" si="24"/>
        <v>50380067.7497971</v>
      </c>
      <c r="K306">
        <v>3.799107378348708</v>
      </c>
      <c r="L306">
        <v>550.6595783615359</v>
      </c>
      <c r="M306">
        <v>546.8604709831872</v>
      </c>
    </row>
    <row r="307" spans="1:13" ht="12.75">
      <c r="A307" s="6">
        <v>305</v>
      </c>
      <c r="B307" s="6" t="s">
        <v>390</v>
      </c>
      <c r="C307">
        <v>65</v>
      </c>
      <c r="D307">
        <f t="shared" si="20"/>
        <v>278269.9666640825</v>
      </c>
      <c r="E307">
        <v>103770</v>
      </c>
      <c r="F307">
        <v>38697</v>
      </c>
      <c r="G307" s="5">
        <f t="shared" si="21"/>
        <v>2.681603225056206</v>
      </c>
      <c r="H307">
        <f t="shared" si="22"/>
        <v>436442.35181677906</v>
      </c>
      <c r="I307">
        <f t="shared" si="23"/>
        <v>53034275.9318505</v>
      </c>
      <c r="J307">
        <f t="shared" si="24"/>
        <v>52597833.58003372</v>
      </c>
      <c r="K307">
        <v>4.205862501848117</v>
      </c>
      <c r="L307">
        <v>511.0752233964585</v>
      </c>
      <c r="M307">
        <v>506.8693608946104</v>
      </c>
    </row>
    <row r="308" spans="1:13" ht="12.75">
      <c r="A308" s="6">
        <v>306</v>
      </c>
      <c r="B308" s="6" t="s">
        <v>391</v>
      </c>
      <c r="C308">
        <v>65</v>
      </c>
      <c r="D308">
        <f t="shared" si="20"/>
        <v>262366.61104738904</v>
      </c>
      <c r="E308">
        <v>93232</v>
      </c>
      <c r="F308">
        <v>33130</v>
      </c>
      <c r="G308" s="5">
        <f t="shared" si="21"/>
        <v>2.814126169634772</v>
      </c>
      <c r="H308">
        <f t="shared" si="22"/>
        <v>508513.31861448626</v>
      </c>
      <c r="I308">
        <f t="shared" si="23"/>
        <v>51240808.10646098</v>
      </c>
      <c r="J308">
        <f t="shared" si="24"/>
        <v>50732294.78784649</v>
      </c>
      <c r="K308">
        <v>5.454278773537908</v>
      </c>
      <c r="L308">
        <v>549.6053726881433</v>
      </c>
      <c r="M308">
        <v>544.1510939146054</v>
      </c>
    </row>
    <row r="309" spans="1:13" ht="12.75">
      <c r="A309" s="6">
        <v>307</v>
      </c>
      <c r="B309" s="6" t="s">
        <v>392</v>
      </c>
      <c r="C309">
        <v>66</v>
      </c>
      <c r="D309">
        <f t="shared" si="20"/>
        <v>705883.6224876754</v>
      </c>
      <c r="E309">
        <v>122030</v>
      </c>
      <c r="F309">
        <v>21096</v>
      </c>
      <c r="G309" s="5">
        <f t="shared" si="21"/>
        <v>5.784508911642018</v>
      </c>
      <c r="H309">
        <f t="shared" si="22"/>
        <v>377407.73277609365</v>
      </c>
      <c r="I309">
        <f t="shared" si="23"/>
        <v>60400090.14572036</v>
      </c>
      <c r="J309">
        <f t="shared" si="24"/>
        <v>60022682.41294427</v>
      </c>
      <c r="K309">
        <v>3.0927454951740856</v>
      </c>
      <c r="L309">
        <v>494.9609943925294</v>
      </c>
      <c r="M309">
        <v>491.86824889735533</v>
      </c>
    </row>
    <row r="310" spans="1:13" ht="12.75">
      <c r="A310" s="6">
        <v>308</v>
      </c>
      <c r="B310" s="6" t="s">
        <v>393</v>
      </c>
      <c r="C310">
        <v>66</v>
      </c>
      <c r="D310">
        <f t="shared" si="20"/>
        <v>275310.88127270946</v>
      </c>
      <c r="E310">
        <v>105896</v>
      </c>
      <c r="F310">
        <v>40732</v>
      </c>
      <c r="G310" s="5">
        <f t="shared" si="21"/>
        <v>2.5998232348031034</v>
      </c>
      <c r="H310">
        <f t="shared" si="22"/>
        <v>428713.4262798404</v>
      </c>
      <c r="I310">
        <f t="shared" si="23"/>
        <v>55687590.30818736</v>
      </c>
      <c r="J310">
        <f t="shared" si="24"/>
        <v>55258876.881907515</v>
      </c>
      <c r="K310">
        <v>4.048438338368214</v>
      </c>
      <c r="L310">
        <v>525.8705740366714</v>
      </c>
      <c r="M310">
        <v>521.8221356983032</v>
      </c>
    </row>
    <row r="311" spans="1:13" ht="12.75">
      <c r="A311" s="6">
        <v>309</v>
      </c>
      <c r="B311" s="6" t="s">
        <v>394</v>
      </c>
      <c r="C311">
        <v>66</v>
      </c>
      <c r="D311">
        <f t="shared" si="20"/>
        <v>243429.94299279468</v>
      </c>
      <c r="E311">
        <v>120670</v>
      </c>
      <c r="F311">
        <v>59817</v>
      </c>
      <c r="G311" s="5">
        <f t="shared" si="21"/>
        <v>2.017319491114566</v>
      </c>
      <c r="H311">
        <f t="shared" si="22"/>
        <v>506669.3552895892</v>
      </c>
      <c r="I311">
        <f t="shared" si="23"/>
        <v>60230047.312808245</v>
      </c>
      <c r="J311">
        <f t="shared" si="24"/>
        <v>59723377.95751865</v>
      </c>
      <c r="K311">
        <v>4.198801320043003</v>
      </c>
      <c r="L311">
        <v>499.1302503754723</v>
      </c>
      <c r="M311">
        <v>494.9314490554293</v>
      </c>
    </row>
    <row r="312" spans="1:13" ht="12.75">
      <c r="A312" s="6">
        <v>310</v>
      </c>
      <c r="B312" s="6" t="s">
        <v>395</v>
      </c>
      <c r="C312">
        <v>36</v>
      </c>
      <c r="D312">
        <f t="shared" si="20"/>
        <v>155043.3467222367</v>
      </c>
      <c r="E312">
        <v>94489</v>
      </c>
      <c r="F312">
        <v>57585</v>
      </c>
      <c r="G312" s="5">
        <f t="shared" si="21"/>
        <v>1.6408613354172092</v>
      </c>
      <c r="H312">
        <f t="shared" si="22"/>
        <v>272101.72043722717</v>
      </c>
      <c r="I312">
        <f t="shared" si="23"/>
        <v>48382803.860939376</v>
      </c>
      <c r="J312">
        <f t="shared" si="24"/>
        <v>48110702.14050215</v>
      </c>
      <c r="K312">
        <v>2.879718490376945</v>
      </c>
      <c r="L312">
        <v>512.0469457919903</v>
      </c>
      <c r="M312">
        <v>509.16722730161337</v>
      </c>
    </row>
    <row r="313" spans="1:13" ht="12.75">
      <c r="A313" s="6">
        <v>311</v>
      </c>
      <c r="B313" s="6" t="s">
        <v>396</v>
      </c>
      <c r="C313">
        <v>66</v>
      </c>
      <c r="D313">
        <f t="shared" si="20"/>
        <v>6196434.938041734</v>
      </c>
      <c r="E313">
        <v>240636</v>
      </c>
      <c r="F313">
        <v>9345</v>
      </c>
      <c r="G313" s="5">
        <f t="shared" si="21"/>
        <v>25.75024077046549</v>
      </c>
      <c r="H313">
        <f t="shared" si="22"/>
        <v>955420.4471401605</v>
      </c>
      <c r="I313">
        <f t="shared" si="23"/>
        <v>119818384.19182104</v>
      </c>
      <c r="J313">
        <f t="shared" si="24"/>
        <v>118862963.74468088</v>
      </c>
      <c r="K313">
        <v>3.9703969777596058</v>
      </c>
      <c r="L313">
        <v>497.9237694768075</v>
      </c>
      <c r="M313">
        <v>493.9533724990479</v>
      </c>
    </row>
    <row r="314" spans="1:13" ht="12.75">
      <c r="A314" s="6">
        <v>312</v>
      </c>
      <c r="B314" s="6" t="s">
        <v>397</v>
      </c>
      <c r="C314">
        <v>65</v>
      </c>
      <c r="D314">
        <f t="shared" si="20"/>
        <v>1800606.146191248</v>
      </c>
      <c r="E314">
        <v>74531</v>
      </c>
      <c r="F314">
        <v>3085</v>
      </c>
      <c r="G314" s="5">
        <f t="shared" si="21"/>
        <v>24.159157212317666</v>
      </c>
      <c r="H314">
        <f t="shared" si="22"/>
        <v>420703.3879396435</v>
      </c>
      <c r="I314">
        <f t="shared" si="23"/>
        <v>42126961.18822761</v>
      </c>
      <c r="J314">
        <f t="shared" si="24"/>
        <v>41706257.80028797</v>
      </c>
      <c r="K314">
        <v>5.644676549887208</v>
      </c>
      <c r="L314">
        <v>565.2273710030405</v>
      </c>
      <c r="M314">
        <v>559.5826944531533</v>
      </c>
    </row>
    <row r="315" spans="1:13" ht="12.75">
      <c r="A315" s="6">
        <v>313</v>
      </c>
      <c r="B315" s="6" t="s">
        <v>398</v>
      </c>
      <c r="C315">
        <v>42</v>
      </c>
      <c r="D315">
        <f t="shared" si="20"/>
        <v>117311.77407457307</v>
      </c>
      <c r="E315">
        <v>83461</v>
      </c>
      <c r="F315">
        <v>59378</v>
      </c>
      <c r="G315" s="5">
        <f t="shared" si="21"/>
        <v>1.4055879281888914</v>
      </c>
      <c r="H315">
        <f t="shared" si="22"/>
        <v>890114.1186581524</v>
      </c>
      <c r="I315">
        <f t="shared" si="23"/>
        <v>31300942.39482693</v>
      </c>
      <c r="J315">
        <f t="shared" si="24"/>
        <v>30410828.276168775</v>
      </c>
      <c r="K315">
        <v>10.66503059702319</v>
      </c>
      <c r="L315">
        <v>375.0367524331955</v>
      </c>
      <c r="M315">
        <v>364.3717218361723</v>
      </c>
    </row>
    <row r="316" spans="1:13" ht="12.75">
      <c r="A316" s="6">
        <v>314</v>
      </c>
      <c r="B316" s="6" t="s">
        <v>399</v>
      </c>
      <c r="C316">
        <v>67</v>
      </c>
      <c r="D316">
        <f t="shared" si="20"/>
        <v>81580.05083264939</v>
      </c>
      <c r="E316">
        <v>55510</v>
      </c>
      <c r="F316">
        <v>37771</v>
      </c>
      <c r="G316" s="5">
        <f t="shared" si="21"/>
        <v>1.469646024727966</v>
      </c>
      <c r="H316">
        <f t="shared" si="22"/>
        <v>628826.350534707</v>
      </c>
      <c r="I316">
        <f t="shared" si="23"/>
        <v>21541191.646948714</v>
      </c>
      <c r="J316">
        <f t="shared" si="24"/>
        <v>20912365.296414007</v>
      </c>
      <c r="K316">
        <v>11.32816340361569</v>
      </c>
      <c r="L316">
        <v>388.0596585651002</v>
      </c>
      <c r="M316">
        <v>376.73149516148453</v>
      </c>
    </row>
    <row r="317" spans="1:13" ht="12.75">
      <c r="A317" s="6">
        <v>315</v>
      </c>
      <c r="B317" s="6" t="s">
        <v>400</v>
      </c>
      <c r="C317">
        <v>67</v>
      </c>
      <c r="D317">
        <f t="shared" si="20"/>
        <v>3476699.8378995433</v>
      </c>
      <c r="E317">
        <v>117069</v>
      </c>
      <c r="F317">
        <v>3942</v>
      </c>
      <c r="G317" s="5">
        <f t="shared" si="21"/>
        <v>29.69786910197869</v>
      </c>
      <c r="H317">
        <f t="shared" si="22"/>
        <v>1175834.7113850182</v>
      </c>
      <c r="I317">
        <f t="shared" si="23"/>
        <v>40744416.85381373</v>
      </c>
      <c r="J317">
        <f t="shared" si="24"/>
        <v>39568582.14242871</v>
      </c>
      <c r="K317">
        <v>10.043945975322401</v>
      </c>
      <c r="L317">
        <v>348.03762613342326</v>
      </c>
      <c r="M317">
        <v>337.99368015810086</v>
      </c>
    </row>
    <row r="318" spans="1:13" ht="12.75">
      <c r="A318" s="6">
        <v>316</v>
      </c>
      <c r="B318" s="6" t="s">
        <v>401</v>
      </c>
      <c r="C318">
        <v>67</v>
      </c>
      <c r="D318">
        <f t="shared" si="20"/>
        <v>86567.83690174154</v>
      </c>
      <c r="E318">
        <v>86837</v>
      </c>
      <c r="F318">
        <v>87107</v>
      </c>
      <c r="G318" s="5">
        <f t="shared" si="21"/>
        <v>0.9969003639202361</v>
      </c>
      <c r="H318">
        <f t="shared" si="22"/>
        <v>781889.1435368959</v>
      </c>
      <c r="I318">
        <f t="shared" si="23"/>
        <v>29667083.60794152</v>
      </c>
      <c r="J318">
        <f t="shared" si="24"/>
        <v>28885194.464404624</v>
      </c>
      <c r="K318">
        <v>9.004101287894514</v>
      </c>
      <c r="L318">
        <v>341.641047110581</v>
      </c>
      <c r="M318">
        <v>332.63694582268647</v>
      </c>
    </row>
    <row r="319" spans="1:13" ht="12.75">
      <c r="A319" s="6">
        <v>317</v>
      </c>
      <c r="B319" s="6" t="s">
        <v>402</v>
      </c>
      <c r="C319">
        <v>67</v>
      </c>
      <c r="D319">
        <f t="shared" si="20"/>
        <v>146762.64135348646</v>
      </c>
      <c r="E319">
        <v>98193</v>
      </c>
      <c r="F319">
        <v>65697</v>
      </c>
      <c r="G319" s="5">
        <f t="shared" si="21"/>
        <v>1.4946344581944382</v>
      </c>
      <c r="H319">
        <f t="shared" si="22"/>
        <v>1041927.5488824027</v>
      </c>
      <c r="I319">
        <f t="shared" si="23"/>
        <v>37577535.04059415</v>
      </c>
      <c r="J319">
        <f t="shared" si="24"/>
        <v>36535607.49171175</v>
      </c>
      <c r="K319">
        <v>10.611016558027586</v>
      </c>
      <c r="L319">
        <v>382.6905689875465</v>
      </c>
      <c r="M319">
        <v>372.0795524295189</v>
      </c>
    </row>
    <row r="320" spans="1:13" ht="12.75">
      <c r="A320" s="6">
        <v>318</v>
      </c>
      <c r="B320" s="6" t="s">
        <v>403</v>
      </c>
      <c r="C320">
        <v>67</v>
      </c>
      <c r="D320">
        <f t="shared" si="20"/>
        <v>148676.12292250755</v>
      </c>
      <c r="E320">
        <v>115141</v>
      </c>
      <c r="F320">
        <v>89170</v>
      </c>
      <c r="G320" s="5">
        <f t="shared" si="21"/>
        <v>1.2912526634518335</v>
      </c>
      <c r="H320">
        <f t="shared" si="22"/>
        <v>953542.1154571213</v>
      </c>
      <c r="I320">
        <f t="shared" si="23"/>
        <v>35729483.51724152</v>
      </c>
      <c r="J320">
        <f t="shared" si="24"/>
        <v>34775941.4017844</v>
      </c>
      <c r="K320">
        <v>8.281516709574532</v>
      </c>
      <c r="L320">
        <v>310.31069312618024</v>
      </c>
      <c r="M320">
        <v>302.0291764166057</v>
      </c>
    </row>
    <row r="321" spans="1:13" ht="12.75">
      <c r="A321" s="6">
        <v>319</v>
      </c>
      <c r="B321" s="6" t="s">
        <v>404</v>
      </c>
      <c r="C321">
        <v>67</v>
      </c>
      <c r="D321">
        <f t="shared" si="20"/>
        <v>340723.11665451794</v>
      </c>
      <c r="E321">
        <v>112342</v>
      </c>
      <c r="F321">
        <v>37041</v>
      </c>
      <c r="G321" s="5">
        <f t="shared" si="21"/>
        <v>3.0329094786857804</v>
      </c>
      <c r="H321">
        <f t="shared" si="22"/>
        <v>816228.1399846203</v>
      </c>
      <c r="I321">
        <f t="shared" si="23"/>
        <v>32380735.83806412</v>
      </c>
      <c r="J321">
        <f t="shared" si="24"/>
        <v>31564507.6980795</v>
      </c>
      <c r="K321">
        <v>7.265565327167224</v>
      </c>
      <c r="L321">
        <v>288.2335710425675</v>
      </c>
      <c r="M321">
        <v>280.9680057154003</v>
      </c>
    </row>
    <row r="322" spans="1:13" ht="12.75">
      <c r="A322" s="6">
        <v>320</v>
      </c>
      <c r="B322" s="6" t="s">
        <v>405</v>
      </c>
      <c r="C322">
        <v>68</v>
      </c>
      <c r="D322">
        <f t="shared" si="20"/>
        <v>1564105.627603619</v>
      </c>
      <c r="E322">
        <v>121936</v>
      </c>
      <c r="F322">
        <v>9506</v>
      </c>
      <c r="G322" s="5">
        <f t="shared" si="21"/>
        <v>12.827266989269935</v>
      </c>
      <c r="H322">
        <f t="shared" si="22"/>
        <v>2862375.5320451516</v>
      </c>
      <c r="I322">
        <f t="shared" si="23"/>
        <v>86485587.272969</v>
      </c>
      <c r="J322">
        <f t="shared" si="24"/>
        <v>83623211.74092384</v>
      </c>
      <c r="K322">
        <v>23.474408969009573</v>
      </c>
      <c r="L322">
        <v>709.2703325758512</v>
      </c>
      <c r="M322">
        <v>685.7959236068416</v>
      </c>
    </row>
    <row r="323" spans="1:13" ht="12.75">
      <c r="A323" s="6">
        <v>321</v>
      </c>
      <c r="B323" s="6" t="s">
        <v>406</v>
      </c>
      <c r="C323">
        <v>6</v>
      </c>
      <c r="D323">
        <f t="shared" si="20"/>
        <v>1319902.988259466</v>
      </c>
      <c r="E323">
        <v>67059</v>
      </c>
      <c r="F323">
        <v>3407</v>
      </c>
      <c r="G323" s="5">
        <f t="shared" si="21"/>
        <v>19.682712063398885</v>
      </c>
      <c r="H323">
        <f t="shared" si="22"/>
        <v>1840780.4371877972</v>
      </c>
      <c r="I323">
        <f t="shared" si="23"/>
        <v>51783114.38651208</v>
      </c>
      <c r="J323">
        <f t="shared" si="24"/>
        <v>49942333.94932429</v>
      </c>
      <c r="K323">
        <v>27.45016235237324</v>
      </c>
      <c r="L323">
        <v>772.2023052313945</v>
      </c>
      <c r="M323">
        <v>744.7521428790212</v>
      </c>
    </row>
    <row r="324" spans="1:13" ht="12.75">
      <c r="A324" s="6">
        <v>322</v>
      </c>
      <c r="B324" s="6" t="s">
        <v>407</v>
      </c>
      <c r="C324">
        <v>68</v>
      </c>
      <c r="D324">
        <f aca="true" t="shared" si="25" ref="D324:D387">G324*E324</f>
        <v>620911.2833942346</v>
      </c>
      <c r="E324">
        <v>129701</v>
      </c>
      <c r="F324">
        <v>27093</v>
      </c>
      <c r="G324" s="5">
        <f aca="true" t="shared" si="26" ref="G324:G387">E324/F324</f>
        <v>4.787251319529029</v>
      </c>
      <c r="H324">
        <f aca="true" t="shared" si="27" ref="H324:H387">K324*E324</f>
        <v>2394838.905408265</v>
      </c>
      <c r="I324">
        <f aca="true" t="shared" si="28" ref="I324:I387">L324*E324</f>
        <v>75699901.00892392</v>
      </c>
      <c r="J324">
        <f aca="true" t="shared" si="29" ref="J324:J387">M324*E324</f>
        <v>73305062.10351565</v>
      </c>
      <c r="K324">
        <v>18.464305636874542</v>
      </c>
      <c r="L324">
        <v>583.6493242837289</v>
      </c>
      <c r="M324">
        <v>565.1850186468544</v>
      </c>
    </row>
    <row r="325" spans="1:13" ht="12.75">
      <c r="A325" s="6">
        <v>323</v>
      </c>
      <c r="B325" s="6" t="s">
        <v>408</v>
      </c>
      <c r="C325">
        <v>68</v>
      </c>
      <c r="D325">
        <f t="shared" si="25"/>
        <v>249535.55160266338</v>
      </c>
      <c r="E325">
        <v>80287</v>
      </c>
      <c r="F325">
        <v>25832</v>
      </c>
      <c r="G325" s="5">
        <f t="shared" si="26"/>
        <v>3.108044286156705</v>
      </c>
      <c r="H325">
        <f t="shared" si="27"/>
        <v>1603170.0028151819</v>
      </c>
      <c r="I325">
        <f t="shared" si="28"/>
        <v>48522106.98398288</v>
      </c>
      <c r="J325">
        <f t="shared" si="29"/>
        <v>46918936.981167704</v>
      </c>
      <c r="K325">
        <v>19.967989871525674</v>
      </c>
      <c r="L325">
        <v>604.358202249217</v>
      </c>
      <c r="M325">
        <v>584.3902123776913</v>
      </c>
    </row>
    <row r="326" spans="1:13" ht="12.75">
      <c r="A326" s="6">
        <v>324</v>
      </c>
      <c r="B326" s="6" t="s">
        <v>409</v>
      </c>
      <c r="C326">
        <v>68</v>
      </c>
      <c r="D326">
        <f t="shared" si="25"/>
        <v>1239686.3261054752</v>
      </c>
      <c r="E326">
        <v>126523</v>
      </c>
      <c r="F326">
        <v>12913</v>
      </c>
      <c r="G326" s="5">
        <f t="shared" si="26"/>
        <v>9.798110431348254</v>
      </c>
      <c r="H326">
        <f t="shared" si="27"/>
        <v>2623552.4943478475</v>
      </c>
      <c r="I326">
        <f t="shared" si="28"/>
        <v>81417331.8665961</v>
      </c>
      <c r="J326">
        <f t="shared" si="29"/>
        <v>78793779.37224826</v>
      </c>
      <c r="K326">
        <v>20.735775268906423</v>
      </c>
      <c r="L326">
        <v>643.4982719868807</v>
      </c>
      <c r="M326">
        <v>622.7624967179743</v>
      </c>
    </row>
    <row r="327" spans="1:13" ht="12.75">
      <c r="A327" s="6">
        <v>325</v>
      </c>
      <c r="B327" s="6" t="s">
        <v>410</v>
      </c>
      <c r="C327">
        <v>68</v>
      </c>
      <c r="D327">
        <f t="shared" si="25"/>
        <v>780260.0062788314</v>
      </c>
      <c r="E327">
        <v>78033</v>
      </c>
      <c r="F327">
        <v>7804</v>
      </c>
      <c r="G327" s="5">
        <f t="shared" si="26"/>
        <v>9.99910302409021</v>
      </c>
      <c r="H327">
        <f t="shared" si="27"/>
        <v>1726748.7265809146</v>
      </c>
      <c r="I327">
        <f t="shared" si="28"/>
        <v>52620262.16875267</v>
      </c>
      <c r="J327">
        <f t="shared" si="29"/>
        <v>50893513.44217176</v>
      </c>
      <c r="K327">
        <v>22.128442153715923</v>
      </c>
      <c r="L327">
        <v>674.3334508317337</v>
      </c>
      <c r="M327">
        <v>652.2050086780177</v>
      </c>
    </row>
    <row r="328" spans="1:13" ht="12.75">
      <c r="A328" s="6">
        <v>326</v>
      </c>
      <c r="B328" s="6" t="s">
        <v>411</v>
      </c>
      <c r="C328">
        <v>10</v>
      </c>
      <c r="D328">
        <f t="shared" si="25"/>
        <v>1819677.5278396436</v>
      </c>
      <c r="E328">
        <v>90390</v>
      </c>
      <c r="F328">
        <v>4490</v>
      </c>
      <c r="G328" s="5">
        <f t="shared" si="26"/>
        <v>20.13140311804009</v>
      </c>
      <c r="H328">
        <f t="shared" si="27"/>
        <v>2329346.3785299663</v>
      </c>
      <c r="I328">
        <f t="shared" si="28"/>
        <v>67455450.42320465</v>
      </c>
      <c r="J328">
        <f t="shared" si="29"/>
        <v>65126104.04467469</v>
      </c>
      <c r="K328">
        <v>25.769956616107606</v>
      </c>
      <c r="L328">
        <v>746.2711629959581</v>
      </c>
      <c r="M328">
        <v>720.5012063798505</v>
      </c>
    </row>
    <row r="329" spans="1:13" ht="12.75">
      <c r="A329" s="6">
        <v>327</v>
      </c>
      <c r="B329" s="6" t="s">
        <v>412</v>
      </c>
      <c r="C329">
        <v>68</v>
      </c>
      <c r="D329">
        <f t="shared" si="25"/>
        <v>678340.3718582396</v>
      </c>
      <c r="E329">
        <v>80314</v>
      </c>
      <c r="F329">
        <v>9509</v>
      </c>
      <c r="G329" s="5">
        <f t="shared" si="26"/>
        <v>8.446103691239879</v>
      </c>
      <c r="H329">
        <f t="shared" si="27"/>
        <v>1598130.708848664</v>
      </c>
      <c r="I329">
        <f t="shared" si="28"/>
        <v>48804751.560047746</v>
      </c>
      <c r="J329">
        <f t="shared" si="29"/>
        <v>47206620.85119908</v>
      </c>
      <c r="K329">
        <v>19.898532122029337</v>
      </c>
      <c r="L329">
        <v>607.6742729791537</v>
      </c>
      <c r="M329">
        <v>587.7757408571243</v>
      </c>
    </row>
    <row r="330" spans="1:13" ht="12.75">
      <c r="A330" s="6">
        <v>328</v>
      </c>
      <c r="B330" s="6" t="s">
        <v>413</v>
      </c>
      <c r="C330">
        <v>6</v>
      </c>
      <c r="D330">
        <f t="shared" si="25"/>
        <v>253163.1930778839</v>
      </c>
      <c r="E330">
        <v>79267</v>
      </c>
      <c r="F330">
        <v>24819</v>
      </c>
      <c r="G330" s="5">
        <f t="shared" si="26"/>
        <v>3.193803134695193</v>
      </c>
      <c r="H330">
        <f t="shared" si="27"/>
        <v>1587236.2982774405</v>
      </c>
      <c r="I330">
        <f t="shared" si="28"/>
        <v>49040963.58886538</v>
      </c>
      <c r="J330">
        <f t="shared" si="29"/>
        <v>47453727.29058793</v>
      </c>
      <c r="K330">
        <v>20.02392292224306</v>
      </c>
      <c r="L330">
        <v>618.6807068372132</v>
      </c>
      <c r="M330">
        <v>598.6567839149701</v>
      </c>
    </row>
    <row r="331" spans="1:13" ht="12.75">
      <c r="A331" s="6">
        <v>329</v>
      </c>
      <c r="B331" s="6" t="s">
        <v>414</v>
      </c>
      <c r="C331">
        <v>47</v>
      </c>
      <c r="D331">
        <f t="shared" si="25"/>
        <v>387588.4991453487</v>
      </c>
      <c r="E331">
        <v>115665</v>
      </c>
      <c r="F331">
        <v>34517</v>
      </c>
      <c r="G331" s="5">
        <f t="shared" si="26"/>
        <v>3.3509574992032913</v>
      </c>
      <c r="H331">
        <f t="shared" si="27"/>
        <v>1890717.349296226</v>
      </c>
      <c r="I331">
        <f t="shared" si="28"/>
        <v>59806945.89768521</v>
      </c>
      <c r="J331">
        <f t="shared" si="29"/>
        <v>57916228.54838898</v>
      </c>
      <c r="K331">
        <v>16.346495044276367</v>
      </c>
      <c r="L331">
        <v>517.0703834149069</v>
      </c>
      <c r="M331">
        <v>500.72388837063056</v>
      </c>
    </row>
    <row r="332" spans="1:13" ht="12.75">
      <c r="A332" s="6">
        <v>330</v>
      </c>
      <c r="B332" s="6" t="s">
        <v>415</v>
      </c>
      <c r="C332">
        <v>68</v>
      </c>
      <c r="D332">
        <f t="shared" si="25"/>
        <v>1269060.6289308176</v>
      </c>
      <c r="E332">
        <v>89840</v>
      </c>
      <c r="F332">
        <v>6360</v>
      </c>
      <c r="G332" s="5">
        <f t="shared" si="26"/>
        <v>14.125786163522013</v>
      </c>
      <c r="H332">
        <f t="shared" si="27"/>
        <v>1810540.5676294232</v>
      </c>
      <c r="I332">
        <f t="shared" si="28"/>
        <v>56429629.25967678</v>
      </c>
      <c r="J332">
        <f t="shared" si="29"/>
        <v>54619088.69204736</v>
      </c>
      <c r="K332">
        <v>20.152944875661433</v>
      </c>
      <c r="L332">
        <v>628.1125251522349</v>
      </c>
      <c r="M332">
        <v>607.9595802765734</v>
      </c>
    </row>
    <row r="333" spans="1:13" ht="12.75">
      <c r="A333" s="6">
        <v>331</v>
      </c>
      <c r="B333" s="6" t="s">
        <v>416</v>
      </c>
      <c r="C333">
        <v>22</v>
      </c>
      <c r="D333">
        <f t="shared" si="25"/>
        <v>134613.55753333098</v>
      </c>
      <c r="E333">
        <v>61860</v>
      </c>
      <c r="F333">
        <v>28427</v>
      </c>
      <c r="G333" s="5">
        <f t="shared" si="26"/>
        <v>2.1761001864424667</v>
      </c>
      <c r="H333">
        <f t="shared" si="27"/>
        <v>409559.2254722858</v>
      </c>
      <c r="I333">
        <f t="shared" si="28"/>
        <v>35391288.880200446</v>
      </c>
      <c r="J333">
        <f t="shared" si="29"/>
        <v>34981729.65472816</v>
      </c>
      <c r="K333">
        <v>6.620744026386774</v>
      </c>
      <c r="L333">
        <v>572.1191218913748</v>
      </c>
      <c r="M333">
        <v>565.498377864988</v>
      </c>
    </row>
    <row r="334" spans="1:13" ht="12.75">
      <c r="A334" s="6">
        <v>332</v>
      </c>
      <c r="B334" s="6" t="s">
        <v>417</v>
      </c>
      <c r="C334">
        <v>22</v>
      </c>
      <c r="D334">
        <f t="shared" si="25"/>
        <v>1797420.6464032421</v>
      </c>
      <c r="E334">
        <v>119132</v>
      </c>
      <c r="F334">
        <v>7896</v>
      </c>
      <c r="G334" s="5">
        <f t="shared" si="26"/>
        <v>15.087639311043567</v>
      </c>
      <c r="H334">
        <f t="shared" si="27"/>
        <v>949750.4167039837</v>
      </c>
      <c r="I334">
        <f t="shared" si="28"/>
        <v>66024399.644635774</v>
      </c>
      <c r="J334">
        <f t="shared" si="29"/>
        <v>65074649.22793179</v>
      </c>
      <c r="K334">
        <v>7.972252767551822</v>
      </c>
      <c r="L334">
        <v>554.2121314561643</v>
      </c>
      <c r="M334">
        <v>546.2398786886125</v>
      </c>
    </row>
    <row r="335" spans="1:13" ht="12.75">
      <c r="A335" s="6">
        <v>333</v>
      </c>
      <c r="B335" s="6" t="s">
        <v>418</v>
      </c>
      <c r="C335">
        <v>69</v>
      </c>
      <c r="D335">
        <f t="shared" si="25"/>
        <v>217818.0453691046</v>
      </c>
      <c r="E335">
        <v>87453</v>
      </c>
      <c r="F335">
        <v>35112</v>
      </c>
      <c r="G335" s="5">
        <f t="shared" si="26"/>
        <v>2.490686944634313</v>
      </c>
      <c r="H335">
        <f t="shared" si="27"/>
        <v>865261.9784148103</v>
      </c>
      <c r="I335">
        <f t="shared" si="28"/>
        <v>45450421.287957646</v>
      </c>
      <c r="J335">
        <f t="shared" si="29"/>
        <v>44585159.309542835</v>
      </c>
      <c r="K335">
        <v>9.894022828431389</v>
      </c>
      <c r="L335">
        <v>519.7125460299549</v>
      </c>
      <c r="M335">
        <v>509.8185232015235</v>
      </c>
    </row>
    <row r="336" spans="1:13" ht="12.75">
      <c r="A336" s="6">
        <v>334</v>
      </c>
      <c r="B336" s="6" t="s">
        <v>419</v>
      </c>
      <c r="C336">
        <v>69</v>
      </c>
      <c r="D336">
        <f t="shared" si="25"/>
        <v>127099.53527565015</v>
      </c>
      <c r="E336">
        <v>111484</v>
      </c>
      <c r="F336">
        <v>97787</v>
      </c>
      <c r="G336" s="5">
        <f t="shared" si="26"/>
        <v>1.1400697434219274</v>
      </c>
      <c r="H336">
        <f t="shared" si="27"/>
        <v>1120207.8421487473</v>
      </c>
      <c r="I336">
        <f t="shared" si="28"/>
        <v>54105097.24443482</v>
      </c>
      <c r="J336">
        <f t="shared" si="29"/>
        <v>52984889.40228607</v>
      </c>
      <c r="K336">
        <v>10.048148991323842</v>
      </c>
      <c r="L336">
        <v>485.31715084168866</v>
      </c>
      <c r="M336">
        <v>475.2690018503648</v>
      </c>
    </row>
    <row r="337" spans="1:13" ht="12.75">
      <c r="A337" s="6">
        <v>335</v>
      </c>
      <c r="B337" s="6" t="s">
        <v>420</v>
      </c>
      <c r="C337">
        <v>69</v>
      </c>
      <c r="D337">
        <f t="shared" si="25"/>
        <v>560612.8662683824</v>
      </c>
      <c r="E337">
        <v>125931</v>
      </c>
      <c r="F337">
        <v>28288</v>
      </c>
      <c r="G337" s="5">
        <f t="shared" si="26"/>
        <v>4.451746323529412</v>
      </c>
      <c r="H337">
        <f t="shared" si="27"/>
        <v>1065420.6477908671</v>
      </c>
      <c r="I337">
        <f t="shared" si="28"/>
        <v>65713065.94594745</v>
      </c>
      <c r="J337">
        <f t="shared" si="29"/>
        <v>64647645.29815659</v>
      </c>
      <c r="K337">
        <v>8.460352477077663</v>
      </c>
      <c r="L337">
        <v>521.8180269032046</v>
      </c>
      <c r="M337">
        <v>513.3576744261269</v>
      </c>
    </row>
    <row r="338" spans="1:13" ht="12.75">
      <c r="A338" s="6">
        <v>336</v>
      </c>
      <c r="B338" s="6" t="s">
        <v>421</v>
      </c>
      <c r="C338">
        <v>70</v>
      </c>
      <c r="D338">
        <f t="shared" si="25"/>
        <v>850569.1696172248</v>
      </c>
      <c r="E338">
        <v>59627</v>
      </c>
      <c r="F338">
        <v>4180</v>
      </c>
      <c r="G338" s="5">
        <f t="shared" si="26"/>
        <v>14.264832535885168</v>
      </c>
      <c r="H338">
        <f t="shared" si="27"/>
        <v>771103.2233963554</v>
      </c>
      <c r="I338">
        <f t="shared" si="28"/>
        <v>25795516.023848273</v>
      </c>
      <c r="J338">
        <f t="shared" si="29"/>
        <v>25024412.80045192</v>
      </c>
      <c r="K338">
        <v>12.932115038428151</v>
      </c>
      <c r="L338">
        <v>432.61468837688085</v>
      </c>
      <c r="M338">
        <v>419.6825733384527</v>
      </c>
    </row>
    <row r="339" spans="1:13" ht="12.75">
      <c r="A339" s="6">
        <v>337</v>
      </c>
      <c r="B339" s="6" t="s">
        <v>422</v>
      </c>
      <c r="C339">
        <v>47</v>
      </c>
      <c r="D339">
        <f t="shared" si="25"/>
        <v>897738.8346624377</v>
      </c>
      <c r="E339">
        <v>140759</v>
      </c>
      <c r="F339">
        <v>22070</v>
      </c>
      <c r="G339" s="5">
        <f t="shared" si="26"/>
        <v>6.3778432260987765</v>
      </c>
      <c r="H339">
        <f t="shared" si="27"/>
        <v>1672039.201869316</v>
      </c>
      <c r="I339">
        <f t="shared" si="28"/>
        <v>57539346.388946824</v>
      </c>
      <c r="J339">
        <f t="shared" si="29"/>
        <v>55867307.18707751</v>
      </c>
      <c r="K339">
        <v>11.878737429715443</v>
      </c>
      <c r="L339">
        <v>408.7791643088316</v>
      </c>
      <c r="M339">
        <v>396.90042687911614</v>
      </c>
    </row>
    <row r="340" spans="1:13" ht="12.75">
      <c r="A340" s="6">
        <v>338</v>
      </c>
      <c r="B340" s="6" t="s">
        <v>423</v>
      </c>
      <c r="C340">
        <v>47</v>
      </c>
      <c r="D340">
        <f t="shared" si="25"/>
        <v>144120.29735710833</v>
      </c>
      <c r="E340">
        <v>106450</v>
      </c>
      <c r="F340">
        <v>78626</v>
      </c>
      <c r="G340" s="5">
        <f t="shared" si="26"/>
        <v>1.353877852109989</v>
      </c>
      <c r="H340">
        <f t="shared" si="27"/>
        <v>1368215.2531508883</v>
      </c>
      <c r="I340">
        <f t="shared" si="28"/>
        <v>45545596.45551463</v>
      </c>
      <c r="J340">
        <f t="shared" si="29"/>
        <v>44177381.202363744</v>
      </c>
      <c r="K340">
        <v>12.853125910294864</v>
      </c>
      <c r="L340">
        <v>427.8590554768871</v>
      </c>
      <c r="M340">
        <v>415.0059295665922</v>
      </c>
    </row>
    <row r="341" spans="1:13" ht="12.75">
      <c r="A341" s="6">
        <v>339</v>
      </c>
      <c r="B341" s="6" t="s">
        <v>424</v>
      </c>
      <c r="C341">
        <v>70</v>
      </c>
      <c r="D341">
        <f t="shared" si="25"/>
        <v>2212333.8972648433</v>
      </c>
      <c r="E341">
        <v>99744</v>
      </c>
      <c r="F341">
        <v>4497</v>
      </c>
      <c r="G341" s="5">
        <f t="shared" si="26"/>
        <v>22.18012008005337</v>
      </c>
      <c r="H341">
        <f t="shared" si="27"/>
        <v>1670791.7437421682</v>
      </c>
      <c r="I341">
        <f t="shared" si="28"/>
        <v>51335157.13507819</v>
      </c>
      <c r="J341">
        <f t="shared" si="29"/>
        <v>49664365.391336024</v>
      </c>
      <c r="K341">
        <v>16.75079948410098</v>
      </c>
      <c r="L341">
        <v>514.669124309013</v>
      </c>
      <c r="M341">
        <v>497.918324824912</v>
      </c>
    </row>
    <row r="342" spans="1:13" ht="12.75">
      <c r="A342" s="6">
        <v>340</v>
      </c>
      <c r="B342" s="6" t="s">
        <v>425</v>
      </c>
      <c r="C342">
        <v>70</v>
      </c>
      <c r="D342">
        <f t="shared" si="25"/>
        <v>281092.268919607</v>
      </c>
      <c r="E342">
        <v>122088</v>
      </c>
      <c r="F342">
        <v>53027</v>
      </c>
      <c r="G342" s="5">
        <f t="shared" si="26"/>
        <v>2.302374262168329</v>
      </c>
      <c r="H342">
        <f t="shared" si="27"/>
        <v>1706620.7176735832</v>
      </c>
      <c r="I342">
        <f t="shared" si="28"/>
        <v>57005002.366553016</v>
      </c>
      <c r="J342">
        <f t="shared" si="29"/>
        <v>55298381.64887943</v>
      </c>
      <c r="K342">
        <v>13.978611474293814</v>
      </c>
      <c r="L342">
        <v>466.91732493408864</v>
      </c>
      <c r="M342">
        <v>452.9387134597948</v>
      </c>
    </row>
    <row r="343" spans="1:13" ht="12.75">
      <c r="A343" s="6">
        <v>341</v>
      </c>
      <c r="B343" s="6" t="s">
        <v>426</v>
      </c>
      <c r="C343">
        <v>70</v>
      </c>
      <c r="D343">
        <f t="shared" si="25"/>
        <v>485753.99329381477</v>
      </c>
      <c r="E343">
        <v>127378</v>
      </c>
      <c r="F343">
        <v>33402</v>
      </c>
      <c r="G343" s="5">
        <f t="shared" si="26"/>
        <v>3.8134842225016468</v>
      </c>
      <c r="H343">
        <f t="shared" si="27"/>
        <v>1824869.47061114</v>
      </c>
      <c r="I343">
        <f t="shared" si="28"/>
        <v>59939528.541855164</v>
      </c>
      <c r="J343">
        <f t="shared" si="29"/>
        <v>58114659.071244024</v>
      </c>
      <c r="K343">
        <v>14.326410138415895</v>
      </c>
      <c r="L343">
        <v>470.5642147141199</v>
      </c>
      <c r="M343">
        <v>456.237804575704</v>
      </c>
    </row>
    <row r="344" spans="1:13" ht="12.75">
      <c r="A344" s="6">
        <v>342</v>
      </c>
      <c r="B344" s="6" t="s">
        <v>427</v>
      </c>
      <c r="C344">
        <v>70</v>
      </c>
      <c r="D344">
        <f t="shared" si="25"/>
        <v>2930885.0443349755</v>
      </c>
      <c r="E344">
        <v>97568</v>
      </c>
      <c r="F344">
        <v>3248</v>
      </c>
      <c r="G344" s="5">
        <f t="shared" si="26"/>
        <v>30.039408866995075</v>
      </c>
      <c r="H344">
        <f t="shared" si="27"/>
        <v>1265379.0805324272</v>
      </c>
      <c r="I344">
        <f t="shared" si="28"/>
        <v>40847129.61006936</v>
      </c>
      <c r="J344">
        <f t="shared" si="29"/>
        <v>39581750.529536925</v>
      </c>
      <c r="K344">
        <v>12.969201792928288</v>
      </c>
      <c r="L344">
        <v>418.6529354918555</v>
      </c>
      <c r="M344">
        <v>405.6837336989272</v>
      </c>
    </row>
    <row r="345" spans="1:13" ht="12.75">
      <c r="A345" s="6">
        <v>343</v>
      </c>
      <c r="B345" s="6" t="s">
        <v>428</v>
      </c>
      <c r="C345">
        <v>48</v>
      </c>
      <c r="D345">
        <f t="shared" si="25"/>
        <v>463423.7784353956</v>
      </c>
      <c r="E345">
        <v>132731</v>
      </c>
      <c r="F345">
        <v>38016</v>
      </c>
      <c r="G345" s="5">
        <f t="shared" si="26"/>
        <v>3.491450968013468</v>
      </c>
      <c r="H345">
        <f t="shared" si="27"/>
        <v>1297904.2810090769</v>
      </c>
      <c r="I345">
        <f t="shared" si="28"/>
        <v>46151924.6682472</v>
      </c>
      <c r="J345">
        <f t="shared" si="29"/>
        <v>44854020.38723812</v>
      </c>
      <c r="K345">
        <v>9.77845628383028</v>
      </c>
      <c r="L345">
        <v>347.7102159122375</v>
      </c>
      <c r="M345">
        <v>337.93175962840724</v>
      </c>
    </row>
    <row r="346" spans="1:13" ht="12.75">
      <c r="A346" s="6">
        <v>344</v>
      </c>
      <c r="B346" s="6" t="s">
        <v>429</v>
      </c>
      <c r="C346">
        <v>71</v>
      </c>
      <c r="D346">
        <f t="shared" si="25"/>
        <v>57941.34452008028</v>
      </c>
      <c r="E346">
        <v>74838</v>
      </c>
      <c r="F346">
        <v>96662</v>
      </c>
      <c r="G346" s="5">
        <f t="shared" si="26"/>
        <v>0.7742235832074652</v>
      </c>
      <c r="H346">
        <f t="shared" si="27"/>
        <v>858554.4282656012</v>
      </c>
      <c r="I346">
        <f t="shared" si="28"/>
        <v>30929866.31587458</v>
      </c>
      <c r="J346">
        <f t="shared" si="29"/>
        <v>30071311.88760898</v>
      </c>
      <c r="K346">
        <v>11.472172268975669</v>
      </c>
      <c r="L346">
        <v>413.29092594503567</v>
      </c>
      <c r="M346">
        <v>401.81875367606</v>
      </c>
    </row>
    <row r="347" spans="1:13" ht="12.75">
      <c r="A347" s="6">
        <v>345</v>
      </c>
      <c r="B347" s="6" t="s">
        <v>430</v>
      </c>
      <c r="C347">
        <v>71</v>
      </c>
      <c r="D347">
        <f t="shared" si="25"/>
        <v>204751.23925645134</v>
      </c>
      <c r="E347">
        <v>125372</v>
      </c>
      <c r="F347">
        <v>76767</v>
      </c>
      <c r="G347" s="5">
        <f t="shared" si="26"/>
        <v>1.6331496606614821</v>
      </c>
      <c r="H347">
        <f t="shared" si="27"/>
        <v>1320545.4039363943</v>
      </c>
      <c r="I347">
        <f t="shared" si="28"/>
        <v>52072730.53215742</v>
      </c>
      <c r="J347">
        <f t="shared" si="29"/>
        <v>50752185.12822103</v>
      </c>
      <c r="K347">
        <v>10.533016972979567</v>
      </c>
      <c r="L347">
        <v>415.34577523017435</v>
      </c>
      <c r="M347">
        <v>404.8127582571948</v>
      </c>
    </row>
    <row r="348" spans="1:13" ht="12.75">
      <c r="A348" s="6">
        <v>346</v>
      </c>
      <c r="B348" s="6" t="s">
        <v>431</v>
      </c>
      <c r="C348">
        <v>46</v>
      </c>
      <c r="D348">
        <f t="shared" si="25"/>
        <v>130821.10652007209</v>
      </c>
      <c r="E348">
        <v>114613</v>
      </c>
      <c r="F348">
        <v>100413</v>
      </c>
      <c r="G348" s="5">
        <f t="shared" si="26"/>
        <v>1.1414159521177536</v>
      </c>
      <c r="H348">
        <f t="shared" si="27"/>
        <v>1201531.047483352</v>
      </c>
      <c r="I348">
        <f t="shared" si="28"/>
        <v>42853701.60731414</v>
      </c>
      <c r="J348">
        <f t="shared" si="29"/>
        <v>41652170.55983079</v>
      </c>
      <c r="K348">
        <v>10.483374900607714</v>
      </c>
      <c r="L348">
        <v>373.8991354149542</v>
      </c>
      <c r="M348">
        <v>363.41576051434646</v>
      </c>
    </row>
    <row r="349" spans="1:13" ht="12.75">
      <c r="A349" s="6">
        <v>347</v>
      </c>
      <c r="B349" s="6" t="s">
        <v>432</v>
      </c>
      <c r="C349">
        <v>71</v>
      </c>
      <c r="D349">
        <f t="shared" si="25"/>
        <v>1408942.700725803</v>
      </c>
      <c r="E349">
        <v>180051</v>
      </c>
      <c r="F349">
        <v>23009</v>
      </c>
      <c r="G349" s="5">
        <f t="shared" si="26"/>
        <v>7.825242296492677</v>
      </c>
      <c r="H349">
        <f t="shared" si="27"/>
        <v>2093192.7821694075</v>
      </c>
      <c r="I349">
        <f t="shared" si="28"/>
        <v>77792848.22373907</v>
      </c>
      <c r="J349">
        <f t="shared" si="29"/>
        <v>75699655.44156966</v>
      </c>
      <c r="K349">
        <v>11.6255548826133</v>
      </c>
      <c r="L349">
        <v>432.0600731111689</v>
      </c>
      <c r="M349">
        <v>420.4345182285556</v>
      </c>
    </row>
    <row r="350" spans="1:13" ht="12.75">
      <c r="A350" s="6">
        <v>348</v>
      </c>
      <c r="B350" s="6" t="s">
        <v>433</v>
      </c>
      <c r="C350">
        <v>71</v>
      </c>
      <c r="D350">
        <f t="shared" si="25"/>
        <v>270049.9593747582</v>
      </c>
      <c r="E350">
        <v>118150</v>
      </c>
      <c r="F350">
        <v>51692</v>
      </c>
      <c r="G350" s="5">
        <f t="shared" si="26"/>
        <v>2.285653486032655</v>
      </c>
      <c r="H350">
        <f t="shared" si="27"/>
        <v>1202992.6153611501</v>
      </c>
      <c r="I350">
        <f t="shared" si="28"/>
        <v>45360018.97665249</v>
      </c>
      <c r="J350">
        <f t="shared" si="29"/>
        <v>44157026.361291334</v>
      </c>
      <c r="K350">
        <v>10.181909567170123</v>
      </c>
      <c r="L350">
        <v>383.9189079699745</v>
      </c>
      <c r="M350">
        <v>373.7369984028044</v>
      </c>
    </row>
    <row r="351" spans="1:13" ht="12.75">
      <c r="A351" s="6">
        <v>349</v>
      </c>
      <c r="B351" s="6" t="s">
        <v>434</v>
      </c>
      <c r="C351">
        <v>69</v>
      </c>
      <c r="D351">
        <f t="shared" si="25"/>
        <v>355594.7167350325</v>
      </c>
      <c r="E351">
        <v>87837</v>
      </c>
      <c r="F351">
        <v>21697</v>
      </c>
      <c r="G351" s="5">
        <f t="shared" si="26"/>
        <v>4.048347697838411</v>
      </c>
      <c r="H351">
        <f t="shared" si="27"/>
        <v>540383.9723783745</v>
      </c>
      <c r="I351">
        <f t="shared" si="28"/>
        <v>47921605.1404739</v>
      </c>
      <c r="J351">
        <f t="shared" si="29"/>
        <v>47381221.16809552</v>
      </c>
      <c r="K351">
        <v>6.152122367320999</v>
      </c>
      <c r="L351">
        <v>545.574247076675</v>
      </c>
      <c r="M351">
        <v>539.422124709354</v>
      </c>
    </row>
    <row r="352" spans="1:13" ht="12.75">
      <c r="A352" s="6">
        <v>350</v>
      </c>
      <c r="B352" s="6" t="s">
        <v>435</v>
      </c>
      <c r="C352">
        <v>45</v>
      </c>
      <c r="D352">
        <f t="shared" si="25"/>
        <v>90262.83785329336</v>
      </c>
      <c r="E352">
        <v>72172</v>
      </c>
      <c r="F352">
        <v>57707</v>
      </c>
      <c r="G352" s="5">
        <f t="shared" si="26"/>
        <v>1.250662831198988</v>
      </c>
      <c r="H352">
        <f t="shared" si="27"/>
        <v>585761.8464007181</v>
      </c>
      <c r="I352">
        <f t="shared" si="28"/>
        <v>31361094.804613113</v>
      </c>
      <c r="J352">
        <f t="shared" si="29"/>
        <v>30775332.958212398</v>
      </c>
      <c r="K352">
        <v>8.116192517883917</v>
      </c>
      <c r="L352">
        <v>434.53271081046825</v>
      </c>
      <c r="M352">
        <v>426.4165182925843</v>
      </c>
    </row>
    <row r="353" spans="1:13" ht="12.75">
      <c r="A353" s="6">
        <v>351</v>
      </c>
      <c r="B353" s="6" t="s">
        <v>436</v>
      </c>
      <c r="C353">
        <v>69</v>
      </c>
      <c r="D353">
        <f t="shared" si="25"/>
        <v>1144800.5988940091</v>
      </c>
      <c r="E353">
        <v>78807</v>
      </c>
      <c r="F353">
        <v>5425</v>
      </c>
      <c r="G353" s="5">
        <f t="shared" si="26"/>
        <v>14.52663594470046</v>
      </c>
      <c r="H353">
        <f t="shared" si="27"/>
        <v>612891.0460709499</v>
      </c>
      <c r="I353">
        <f t="shared" si="28"/>
        <v>40556854.311402366</v>
      </c>
      <c r="J353">
        <f t="shared" si="29"/>
        <v>39943963.26533142</v>
      </c>
      <c r="K353">
        <v>7.777114292777924</v>
      </c>
      <c r="L353">
        <v>514.6351759539427</v>
      </c>
      <c r="M353">
        <v>506.8580616611648</v>
      </c>
    </row>
    <row r="354" spans="1:13" ht="12.75">
      <c r="A354" s="6">
        <v>352</v>
      </c>
      <c r="B354" s="6" t="s">
        <v>437</v>
      </c>
      <c r="C354">
        <v>69</v>
      </c>
      <c r="D354">
        <f t="shared" si="25"/>
        <v>2618624.58203125</v>
      </c>
      <c r="E354">
        <v>93353</v>
      </c>
      <c r="F354">
        <v>3328</v>
      </c>
      <c r="G354" s="5">
        <f t="shared" si="26"/>
        <v>28.05078125</v>
      </c>
      <c r="H354">
        <f t="shared" si="27"/>
        <v>734938.3495898604</v>
      </c>
      <c r="I354">
        <f t="shared" si="28"/>
        <v>43258488.460147545</v>
      </c>
      <c r="J354">
        <f t="shared" si="29"/>
        <v>42523550.11055768</v>
      </c>
      <c r="K354">
        <v>7.872680573627633</v>
      </c>
      <c r="L354">
        <v>463.3861628458383</v>
      </c>
      <c r="M354">
        <v>455.5134822722107</v>
      </c>
    </row>
    <row r="355" spans="1:13" ht="12.75">
      <c r="A355" s="6">
        <v>353</v>
      </c>
      <c r="B355" s="6" t="s">
        <v>438</v>
      </c>
      <c r="C355">
        <v>69</v>
      </c>
      <c r="D355">
        <f t="shared" si="25"/>
        <v>192291.10300810804</v>
      </c>
      <c r="E355">
        <v>112957</v>
      </c>
      <c r="F355">
        <v>66354</v>
      </c>
      <c r="G355" s="5">
        <f t="shared" si="26"/>
        <v>1.702338969768213</v>
      </c>
      <c r="H355">
        <f t="shared" si="27"/>
        <v>929173.5269939397</v>
      </c>
      <c r="I355">
        <f t="shared" si="28"/>
        <v>53812766.62896579</v>
      </c>
      <c r="J355">
        <f t="shared" si="29"/>
        <v>52883593.10197184</v>
      </c>
      <c r="K355">
        <v>8.225904786723618</v>
      </c>
      <c r="L355">
        <v>476.4004588380161</v>
      </c>
      <c r="M355">
        <v>468.1745540512925</v>
      </c>
    </row>
    <row r="356" spans="1:13" ht="12.75">
      <c r="A356" s="6">
        <v>354</v>
      </c>
      <c r="B356" s="6" t="s">
        <v>439</v>
      </c>
      <c r="C356">
        <v>63</v>
      </c>
      <c r="D356">
        <f t="shared" si="25"/>
        <v>481311.82442044927</v>
      </c>
      <c r="E356">
        <v>96981</v>
      </c>
      <c r="F356">
        <v>19541</v>
      </c>
      <c r="G356" s="5">
        <f t="shared" si="26"/>
        <v>4.962949695512</v>
      </c>
      <c r="H356">
        <f t="shared" si="27"/>
        <v>575132.9501769966</v>
      </c>
      <c r="I356">
        <f t="shared" si="28"/>
        <v>47245359.497837685</v>
      </c>
      <c r="J356">
        <f t="shared" si="29"/>
        <v>46670226.54766069</v>
      </c>
      <c r="K356">
        <v>5.930367290263007</v>
      </c>
      <c r="L356">
        <v>487.1609851191232</v>
      </c>
      <c r="M356">
        <v>481.2306178288602</v>
      </c>
    </row>
    <row r="357" spans="1:13" ht="12.75">
      <c r="A357" s="6">
        <v>355</v>
      </c>
      <c r="B357" s="6" t="s">
        <v>440</v>
      </c>
      <c r="C357">
        <v>75</v>
      </c>
      <c r="D357">
        <f t="shared" si="25"/>
        <v>451357.49319602794</v>
      </c>
      <c r="E357">
        <v>70064</v>
      </c>
      <c r="F357">
        <v>10876</v>
      </c>
      <c r="G357" s="5">
        <f t="shared" si="26"/>
        <v>6.442074292019124</v>
      </c>
      <c r="H357">
        <f t="shared" si="27"/>
        <v>422966.42152291146</v>
      </c>
      <c r="I357">
        <f t="shared" si="28"/>
        <v>26991009.63349896</v>
      </c>
      <c r="J357">
        <f t="shared" si="29"/>
        <v>26568043.211976048</v>
      </c>
      <c r="K357">
        <v>6.036858037264665</v>
      </c>
      <c r="L357">
        <v>385.2336382949726</v>
      </c>
      <c r="M357">
        <v>379.1967802577079</v>
      </c>
    </row>
    <row r="358" spans="1:13" ht="12.75">
      <c r="A358" s="6">
        <v>356</v>
      </c>
      <c r="B358" s="6" t="s">
        <v>441</v>
      </c>
      <c r="C358">
        <v>76</v>
      </c>
      <c r="D358">
        <f t="shared" si="25"/>
        <v>660027.7588338518</v>
      </c>
      <c r="E358">
        <v>128645</v>
      </c>
      <c r="F358">
        <v>25074</v>
      </c>
      <c r="G358" s="5">
        <f t="shared" si="26"/>
        <v>5.130613384382229</v>
      </c>
      <c r="H358">
        <f t="shared" si="27"/>
        <v>665896.5289565262</v>
      </c>
      <c r="I358">
        <f t="shared" si="28"/>
        <v>42291040.93143063</v>
      </c>
      <c r="J358">
        <f t="shared" si="29"/>
        <v>41625144.402474105</v>
      </c>
      <c r="K358">
        <v>5.1762332695132045</v>
      </c>
      <c r="L358">
        <v>328.7422047606252</v>
      </c>
      <c r="M358">
        <v>323.565971491112</v>
      </c>
    </row>
    <row r="359" spans="1:13" ht="12.75">
      <c r="A359" s="6">
        <v>357</v>
      </c>
      <c r="B359" s="6" t="s">
        <v>442</v>
      </c>
      <c r="C359">
        <v>75</v>
      </c>
      <c r="D359">
        <f t="shared" si="25"/>
        <v>1035743.06581366</v>
      </c>
      <c r="E359">
        <v>169519</v>
      </c>
      <c r="F359">
        <v>27745</v>
      </c>
      <c r="G359" s="5">
        <f t="shared" si="26"/>
        <v>6.109893674535952</v>
      </c>
      <c r="H359">
        <f t="shared" si="27"/>
        <v>1002496.636473765</v>
      </c>
      <c r="I359">
        <f t="shared" si="28"/>
        <v>64596077.98619586</v>
      </c>
      <c r="J359">
        <f t="shared" si="29"/>
        <v>63593581.349722095</v>
      </c>
      <c r="K359">
        <v>5.913771532829742</v>
      </c>
      <c r="L359">
        <v>381.05509108829017</v>
      </c>
      <c r="M359">
        <v>375.1413195554604</v>
      </c>
    </row>
    <row r="360" spans="1:13" ht="12.75">
      <c r="A360" s="6">
        <v>358</v>
      </c>
      <c r="B360" s="6" t="s">
        <v>443</v>
      </c>
      <c r="C360">
        <v>74</v>
      </c>
      <c r="D360">
        <f t="shared" si="25"/>
        <v>6712775.709791216</v>
      </c>
      <c r="E360">
        <v>305353</v>
      </c>
      <c r="F360">
        <v>13890</v>
      </c>
      <c r="G360" s="5">
        <f t="shared" si="26"/>
        <v>21.983657307415406</v>
      </c>
      <c r="H360">
        <f t="shared" si="27"/>
        <v>1942581.573385558</v>
      </c>
      <c r="I360">
        <f t="shared" si="28"/>
        <v>108107307.52609375</v>
      </c>
      <c r="J360">
        <f t="shared" si="29"/>
        <v>106164725.9527082</v>
      </c>
      <c r="K360">
        <v>6.361756961240133</v>
      </c>
      <c r="L360">
        <v>354.04043034158417</v>
      </c>
      <c r="M360">
        <v>347.67867338034404</v>
      </c>
    </row>
    <row r="361" spans="1:13" ht="12.75">
      <c r="A361" s="6">
        <v>359</v>
      </c>
      <c r="B361" s="6" t="s">
        <v>444</v>
      </c>
      <c r="C361">
        <v>72</v>
      </c>
      <c r="D361">
        <f t="shared" si="25"/>
        <v>126011.19874133721</v>
      </c>
      <c r="E361">
        <v>172842</v>
      </c>
      <c r="F361">
        <v>237077</v>
      </c>
      <c r="G361" s="5">
        <f t="shared" si="26"/>
        <v>0.7290542735060761</v>
      </c>
      <c r="H361">
        <f t="shared" si="27"/>
        <v>714627.9131698452</v>
      </c>
      <c r="I361">
        <f t="shared" si="28"/>
        <v>46330466.54521081</v>
      </c>
      <c r="J361">
        <f t="shared" si="29"/>
        <v>45615838.63204096</v>
      </c>
      <c r="K361">
        <v>4.134573270211206</v>
      </c>
      <c r="L361">
        <v>268.050974561801</v>
      </c>
      <c r="M361">
        <v>263.9164012915898</v>
      </c>
    </row>
    <row r="362" spans="1:13" ht="12.75">
      <c r="A362" s="6">
        <v>360</v>
      </c>
      <c r="B362" s="6" t="s">
        <v>445</v>
      </c>
      <c r="C362">
        <v>72</v>
      </c>
      <c r="D362">
        <f t="shared" si="25"/>
        <v>31300.492573581458</v>
      </c>
      <c r="E362">
        <v>74941</v>
      </c>
      <c r="F362">
        <v>179427</v>
      </c>
      <c r="G362" s="5">
        <f t="shared" si="26"/>
        <v>0.4176684668416682</v>
      </c>
      <c r="H362">
        <f t="shared" si="27"/>
        <v>315317.3956398618</v>
      </c>
      <c r="I362">
        <f t="shared" si="28"/>
        <v>21548306.968758255</v>
      </c>
      <c r="J362">
        <f t="shared" si="29"/>
        <v>21232989.573118392</v>
      </c>
      <c r="K362">
        <v>4.2075418748063385</v>
      </c>
      <c r="L362">
        <v>287.53695532162976</v>
      </c>
      <c r="M362">
        <v>283.3294134468234</v>
      </c>
    </row>
    <row r="363" spans="1:13" ht="12.75">
      <c r="A363" s="6">
        <v>361</v>
      </c>
      <c r="B363" s="6" t="s">
        <v>446</v>
      </c>
      <c r="C363">
        <v>73</v>
      </c>
      <c r="D363">
        <f t="shared" si="25"/>
        <v>106694.88359863558</v>
      </c>
      <c r="E363">
        <v>109596</v>
      </c>
      <c r="F363">
        <v>112576</v>
      </c>
      <c r="G363" s="5">
        <f t="shared" si="26"/>
        <v>0.9735289937464469</v>
      </c>
      <c r="H363">
        <f t="shared" si="27"/>
        <v>291066.55420588097</v>
      </c>
      <c r="I363">
        <f t="shared" si="28"/>
        <v>34942456.777952775</v>
      </c>
      <c r="J363">
        <f t="shared" si="29"/>
        <v>34651390.223746896</v>
      </c>
      <c r="K363">
        <v>2.655813662961066</v>
      </c>
      <c r="L363">
        <v>318.82967241462075</v>
      </c>
      <c r="M363">
        <v>316.1738587516597</v>
      </c>
    </row>
    <row r="364" spans="1:13" ht="12.75">
      <c r="A364" s="6">
        <v>362</v>
      </c>
      <c r="B364" s="6" t="s">
        <v>447</v>
      </c>
      <c r="C364">
        <v>73</v>
      </c>
      <c r="D364">
        <f t="shared" si="25"/>
        <v>103519.87934166807</v>
      </c>
      <c r="E364">
        <v>93065</v>
      </c>
      <c r="F364">
        <v>83666</v>
      </c>
      <c r="G364" s="5">
        <f t="shared" si="26"/>
        <v>1.112339540554108</v>
      </c>
      <c r="H364">
        <f t="shared" si="27"/>
        <v>234516.87862294444</v>
      </c>
      <c r="I364">
        <f t="shared" si="28"/>
        <v>34783241.32499277</v>
      </c>
      <c r="J364">
        <f t="shared" si="29"/>
        <v>34548724.44636983</v>
      </c>
      <c r="K364">
        <v>2.5199256285708316</v>
      </c>
      <c r="L364">
        <v>373.75212297848566</v>
      </c>
      <c r="M364">
        <v>371.2321973499148</v>
      </c>
    </row>
    <row r="365" spans="1:13" ht="12.75">
      <c r="A365" s="6">
        <v>363</v>
      </c>
      <c r="B365" s="6" t="s">
        <v>448</v>
      </c>
      <c r="C365">
        <v>73</v>
      </c>
      <c r="D365">
        <f t="shared" si="25"/>
        <v>504355.4406450582</v>
      </c>
      <c r="E365">
        <v>148594</v>
      </c>
      <c r="F365">
        <v>43779</v>
      </c>
      <c r="G365" s="5">
        <f t="shared" si="26"/>
        <v>3.394184426323123</v>
      </c>
      <c r="H365">
        <f t="shared" si="27"/>
        <v>102486.1890999907</v>
      </c>
      <c r="I365">
        <f t="shared" si="28"/>
        <v>61535109.583838426</v>
      </c>
      <c r="J365">
        <f t="shared" si="29"/>
        <v>61432623.394738436</v>
      </c>
      <c r="K365">
        <v>0.6897061058992335</v>
      </c>
      <c r="L365">
        <v>414.1157084662801</v>
      </c>
      <c r="M365">
        <v>413.4260023603809</v>
      </c>
    </row>
    <row r="366" spans="1:13" ht="12.75">
      <c r="A366" s="6">
        <v>364</v>
      </c>
      <c r="B366" s="6" t="s">
        <v>449</v>
      </c>
      <c r="C366">
        <v>73</v>
      </c>
      <c r="D366">
        <f t="shared" si="25"/>
        <v>53853.68707372972</v>
      </c>
      <c r="E366">
        <v>116843</v>
      </c>
      <c r="F366">
        <v>253507</v>
      </c>
      <c r="G366" s="5">
        <f t="shared" si="26"/>
        <v>0.46090640495134255</v>
      </c>
      <c r="H366">
        <f t="shared" si="27"/>
        <v>381482.8454109245</v>
      </c>
      <c r="I366">
        <f t="shared" si="28"/>
        <v>32828878.811088514</v>
      </c>
      <c r="J366">
        <f t="shared" si="29"/>
        <v>32447395.96567759</v>
      </c>
      <c r="K366">
        <v>3.2649182699085486</v>
      </c>
      <c r="L366">
        <v>280.9657301771481</v>
      </c>
      <c r="M366">
        <v>277.70081190723954</v>
      </c>
    </row>
    <row r="367" spans="1:13" ht="12.75">
      <c r="A367" s="6">
        <v>365</v>
      </c>
      <c r="B367" s="6" t="s">
        <v>450</v>
      </c>
      <c r="C367">
        <v>73</v>
      </c>
      <c r="D367">
        <f t="shared" si="25"/>
        <v>62814.560351617445</v>
      </c>
      <c r="E367">
        <v>66829</v>
      </c>
      <c r="F367">
        <v>71100</v>
      </c>
      <c r="G367" s="5">
        <f t="shared" si="26"/>
        <v>0.939929676511955</v>
      </c>
      <c r="H367">
        <f t="shared" si="27"/>
        <v>185850.36461252708</v>
      </c>
      <c r="I367">
        <f t="shared" si="28"/>
        <v>17508186.4425943</v>
      </c>
      <c r="J367">
        <f t="shared" si="29"/>
        <v>17322336.077981774</v>
      </c>
      <c r="K367">
        <v>2.7809837736989493</v>
      </c>
      <c r="L367">
        <v>261.98486349630105</v>
      </c>
      <c r="M367">
        <v>259.2038797226021</v>
      </c>
    </row>
    <row r="368" spans="1:13" ht="12.75">
      <c r="A368" s="6">
        <v>366</v>
      </c>
      <c r="B368" s="6" t="s">
        <v>451</v>
      </c>
      <c r="C368">
        <v>75</v>
      </c>
      <c r="D368">
        <f t="shared" si="25"/>
        <v>283121.5431384949</v>
      </c>
      <c r="E368">
        <v>55981</v>
      </c>
      <c r="F368">
        <v>11069</v>
      </c>
      <c r="G368" s="5">
        <f t="shared" si="26"/>
        <v>5.057457764929081</v>
      </c>
      <c r="H368">
        <f t="shared" si="27"/>
        <v>302202.8224026613</v>
      </c>
      <c r="I368">
        <f t="shared" si="28"/>
        <v>20919399.888305817</v>
      </c>
      <c r="J368">
        <f t="shared" si="29"/>
        <v>20617197.065903153</v>
      </c>
      <c r="K368">
        <v>5.398310541123976</v>
      </c>
      <c r="L368">
        <v>373.6874991212343</v>
      </c>
      <c r="M368">
        <v>368.2891885801103</v>
      </c>
    </row>
    <row r="369" spans="1:13" ht="12.75">
      <c r="A369" s="6">
        <v>367</v>
      </c>
      <c r="B369" s="6" t="s">
        <v>452</v>
      </c>
      <c r="C369">
        <v>75</v>
      </c>
      <c r="D369">
        <f t="shared" si="25"/>
        <v>84858.00858535896</v>
      </c>
      <c r="E369">
        <v>84885</v>
      </c>
      <c r="F369">
        <v>84912</v>
      </c>
      <c r="G369" s="5">
        <f t="shared" si="26"/>
        <v>0.9996820237422273</v>
      </c>
      <c r="H369">
        <f t="shared" si="27"/>
        <v>606813.4016072144</v>
      </c>
      <c r="I369">
        <f t="shared" si="28"/>
        <v>32788552.184820008</v>
      </c>
      <c r="J369">
        <f t="shared" si="29"/>
        <v>32181738.783212796</v>
      </c>
      <c r="K369">
        <v>7.148652902246738</v>
      </c>
      <c r="L369">
        <v>386.27027372115225</v>
      </c>
      <c r="M369">
        <v>379.1216208189055</v>
      </c>
    </row>
    <row r="370" spans="1:13" ht="12.75">
      <c r="A370" s="6">
        <v>368</v>
      </c>
      <c r="B370" s="6" t="s">
        <v>453</v>
      </c>
      <c r="C370">
        <v>76</v>
      </c>
      <c r="D370">
        <f t="shared" si="25"/>
        <v>409707.9968277706</v>
      </c>
      <c r="E370">
        <v>134468</v>
      </c>
      <c r="F370">
        <v>44133</v>
      </c>
      <c r="G370" s="5">
        <f t="shared" si="26"/>
        <v>3.0468810187388122</v>
      </c>
      <c r="H370">
        <f t="shared" si="27"/>
        <v>653848.8566573855</v>
      </c>
      <c r="I370">
        <f t="shared" si="28"/>
        <v>42815913.067822084</v>
      </c>
      <c r="J370">
        <f t="shared" si="29"/>
        <v>42162064.2111647</v>
      </c>
      <c r="K370">
        <v>4.862486663424647</v>
      </c>
      <c r="L370">
        <v>318.40968161809565</v>
      </c>
      <c r="M370">
        <v>313.547194954671</v>
      </c>
    </row>
    <row r="371" spans="1:13" ht="12.75">
      <c r="A371" s="6">
        <v>369</v>
      </c>
      <c r="B371" s="6" t="s">
        <v>454</v>
      </c>
      <c r="C371">
        <v>75</v>
      </c>
      <c r="D371">
        <f t="shared" si="25"/>
        <v>985718.0277777778</v>
      </c>
      <c r="E371">
        <v>137011</v>
      </c>
      <c r="F371">
        <v>19044</v>
      </c>
      <c r="G371" s="5">
        <f t="shared" si="26"/>
        <v>7.194444444444445</v>
      </c>
      <c r="H371">
        <f t="shared" si="27"/>
        <v>1030642.2894475266</v>
      </c>
      <c r="I371">
        <f t="shared" si="28"/>
        <v>52919549.24126066</v>
      </c>
      <c r="J371">
        <f t="shared" si="29"/>
        <v>51888906.95181314</v>
      </c>
      <c r="K371">
        <v>7.5223324364286555</v>
      </c>
      <c r="L371">
        <v>386.2430698357115</v>
      </c>
      <c r="M371">
        <v>378.7207373992828</v>
      </c>
    </row>
    <row r="372" spans="1:13" ht="12.75">
      <c r="A372" s="6">
        <v>370</v>
      </c>
      <c r="B372" s="6" t="s">
        <v>455</v>
      </c>
      <c r="C372">
        <v>72</v>
      </c>
      <c r="D372">
        <f t="shared" si="25"/>
        <v>80916.67336112165</v>
      </c>
      <c r="E372">
        <v>114131</v>
      </c>
      <c r="F372">
        <v>160979</v>
      </c>
      <c r="G372" s="5">
        <f t="shared" si="26"/>
        <v>0.7089806744979159</v>
      </c>
      <c r="H372">
        <f t="shared" si="27"/>
        <v>417597.33155333856</v>
      </c>
      <c r="I372">
        <f t="shared" si="28"/>
        <v>25348181.65602645</v>
      </c>
      <c r="J372">
        <f t="shared" si="29"/>
        <v>24930584.32447311</v>
      </c>
      <c r="K372">
        <v>3.65892992748104</v>
      </c>
      <c r="L372">
        <v>222.09725364735652</v>
      </c>
      <c r="M372">
        <v>218.43832371987548</v>
      </c>
    </row>
    <row r="373" spans="1:13" ht="12.75">
      <c r="A373" s="6">
        <v>371</v>
      </c>
      <c r="B373" s="6" t="s">
        <v>456</v>
      </c>
      <c r="C373">
        <v>72</v>
      </c>
      <c r="D373">
        <f t="shared" si="25"/>
        <v>30814.682104889325</v>
      </c>
      <c r="E373">
        <v>126354</v>
      </c>
      <c r="F373">
        <v>518108</v>
      </c>
      <c r="G373" s="5">
        <f t="shared" si="26"/>
        <v>0.2438757942359508</v>
      </c>
      <c r="H373">
        <f t="shared" si="27"/>
        <v>619114.9556558793</v>
      </c>
      <c r="I373">
        <f t="shared" si="28"/>
        <v>41173504.83167282</v>
      </c>
      <c r="J373">
        <f t="shared" si="29"/>
        <v>40554389.87601694</v>
      </c>
      <c r="K373">
        <v>4.8998445293055966</v>
      </c>
      <c r="L373">
        <v>325.8583411025596</v>
      </c>
      <c r="M373">
        <v>320.958496573254</v>
      </c>
    </row>
    <row r="374" spans="1:13" ht="12.75">
      <c r="A374" s="6">
        <v>372</v>
      </c>
      <c r="B374" s="6" t="s">
        <v>457</v>
      </c>
      <c r="C374">
        <v>74</v>
      </c>
      <c r="D374">
        <f t="shared" si="25"/>
        <v>1268454.1748048947</v>
      </c>
      <c r="E374">
        <v>231946</v>
      </c>
      <c r="F374">
        <v>42413</v>
      </c>
      <c r="G374" s="5">
        <f t="shared" si="26"/>
        <v>5.468747789592814</v>
      </c>
      <c r="H374">
        <f t="shared" si="27"/>
        <v>1292394.9679347181</v>
      </c>
      <c r="I374">
        <f t="shared" si="28"/>
        <v>81446316.50480804</v>
      </c>
      <c r="J374">
        <f t="shared" si="29"/>
        <v>80153921.53687333</v>
      </c>
      <c r="K374">
        <v>5.571964888097739</v>
      </c>
      <c r="L374">
        <v>351.14344073537825</v>
      </c>
      <c r="M374">
        <v>345.5714758472805</v>
      </c>
    </row>
    <row r="375" spans="1:13" ht="12.75">
      <c r="A375" s="6">
        <v>373</v>
      </c>
      <c r="B375" s="6" t="s">
        <v>458</v>
      </c>
      <c r="C375">
        <v>76</v>
      </c>
      <c r="D375">
        <f t="shared" si="25"/>
        <v>1318821.883704938</v>
      </c>
      <c r="E375">
        <v>223301</v>
      </c>
      <c r="F375">
        <v>37809</v>
      </c>
      <c r="G375" s="5">
        <f t="shared" si="26"/>
        <v>5.906027665370679</v>
      </c>
      <c r="H375">
        <f t="shared" si="27"/>
        <v>1075458.7957262043</v>
      </c>
      <c r="I375">
        <f t="shared" si="28"/>
        <v>61629756.16395722</v>
      </c>
      <c r="J375">
        <f t="shared" si="29"/>
        <v>60554297.36823102</v>
      </c>
      <c r="K375">
        <v>4.816184413532426</v>
      </c>
      <c r="L375">
        <v>275.99408943066635</v>
      </c>
      <c r="M375">
        <v>271.1779050171339</v>
      </c>
    </row>
    <row r="376" spans="1:13" ht="12.75">
      <c r="A376" s="6">
        <v>374</v>
      </c>
      <c r="B376" s="6" t="s">
        <v>459</v>
      </c>
      <c r="C376">
        <v>75</v>
      </c>
      <c r="D376">
        <f t="shared" si="25"/>
        <v>658366.8100127348</v>
      </c>
      <c r="E376">
        <v>90949</v>
      </c>
      <c r="F376">
        <v>12564</v>
      </c>
      <c r="G376" s="5">
        <f t="shared" si="26"/>
        <v>7.238857051894302</v>
      </c>
      <c r="H376">
        <f t="shared" si="27"/>
        <v>616086.6641904063</v>
      </c>
      <c r="I376">
        <f t="shared" si="28"/>
        <v>35627565.12803865</v>
      </c>
      <c r="J376">
        <f t="shared" si="29"/>
        <v>35011478.46384824</v>
      </c>
      <c r="K376">
        <v>6.773979529081203</v>
      </c>
      <c r="L376">
        <v>391.7312463912594</v>
      </c>
      <c r="M376">
        <v>384.9572668621782</v>
      </c>
    </row>
    <row r="377" spans="1:13" ht="12.75">
      <c r="A377" s="6">
        <v>375</v>
      </c>
      <c r="B377" s="6" t="s">
        <v>460</v>
      </c>
      <c r="C377">
        <v>74</v>
      </c>
      <c r="D377">
        <f t="shared" si="25"/>
        <v>430147.8482604359</v>
      </c>
      <c r="E377">
        <v>119292</v>
      </c>
      <c r="F377">
        <v>33083</v>
      </c>
      <c r="G377" s="5">
        <f t="shared" si="26"/>
        <v>3.6058398573285375</v>
      </c>
      <c r="H377">
        <f t="shared" si="27"/>
        <v>733676.9107209374</v>
      </c>
      <c r="I377">
        <f t="shared" si="28"/>
        <v>40650843.34283512</v>
      </c>
      <c r="J377">
        <f t="shared" si="29"/>
        <v>39917166.432114184</v>
      </c>
      <c r="K377">
        <v>6.150260794696521</v>
      </c>
      <c r="L377">
        <v>340.76755643995506</v>
      </c>
      <c r="M377">
        <v>334.61729564525854</v>
      </c>
    </row>
    <row r="378" spans="1:13" ht="12.75">
      <c r="A378" s="6">
        <v>376</v>
      </c>
      <c r="B378" s="6" t="s">
        <v>461</v>
      </c>
      <c r="C378">
        <v>73</v>
      </c>
      <c r="D378">
        <f t="shared" si="25"/>
        <v>327651.1617603271</v>
      </c>
      <c r="E378">
        <v>128476</v>
      </c>
      <c r="F378">
        <v>50377</v>
      </c>
      <c r="G378" s="5">
        <f t="shared" si="26"/>
        <v>2.550290807312861</v>
      </c>
      <c r="H378">
        <f t="shared" si="27"/>
        <v>385772.08594346023</v>
      </c>
      <c r="I378">
        <f t="shared" si="28"/>
        <v>52215106.95273168</v>
      </c>
      <c r="J378">
        <f t="shared" si="29"/>
        <v>51829334.866788216</v>
      </c>
      <c r="K378">
        <v>3.002678211833029</v>
      </c>
      <c r="L378">
        <v>406.4191518472841</v>
      </c>
      <c r="M378">
        <v>403.4164736354511</v>
      </c>
    </row>
    <row r="379" spans="1:13" ht="12.75">
      <c r="A379" s="6">
        <v>377</v>
      </c>
      <c r="B379" s="6" t="s">
        <v>462</v>
      </c>
      <c r="C379">
        <v>82</v>
      </c>
      <c r="D379">
        <f t="shared" si="25"/>
        <v>2422319.9625861323</v>
      </c>
      <c r="E379" s="9">
        <v>212125</v>
      </c>
      <c r="F379" s="9">
        <v>18576</v>
      </c>
      <c r="G379" s="5">
        <f t="shared" si="26"/>
        <v>11.419304478897502</v>
      </c>
      <c r="H379">
        <f t="shared" si="27"/>
        <v>338013.55515623145</v>
      </c>
      <c r="I379">
        <f t="shared" si="28"/>
        <v>30346111.115484033</v>
      </c>
      <c r="J379">
        <f t="shared" si="29"/>
        <v>30008097.5603278</v>
      </c>
      <c r="K379">
        <v>1.5934640195933127</v>
      </c>
      <c r="L379">
        <v>143.05768351436197</v>
      </c>
      <c r="M379">
        <v>141.46421949476866</v>
      </c>
    </row>
    <row r="380" spans="1:13" ht="12.75">
      <c r="A380" s="6">
        <v>378</v>
      </c>
      <c r="B380" s="6" t="s">
        <v>463</v>
      </c>
      <c r="C380">
        <v>82</v>
      </c>
      <c r="D380">
        <f t="shared" si="25"/>
        <v>81536.18505399527</v>
      </c>
      <c r="E380" s="9">
        <v>226871</v>
      </c>
      <c r="F380" s="9">
        <v>631259</v>
      </c>
      <c r="G380" s="5">
        <f t="shared" si="26"/>
        <v>0.3593944799202863</v>
      </c>
      <c r="H380">
        <f t="shared" si="27"/>
        <v>286489.9247401392</v>
      </c>
      <c r="I380">
        <f t="shared" si="28"/>
        <v>32622495.619083516</v>
      </c>
      <c r="J380">
        <f t="shared" si="29"/>
        <v>32336005.694343377</v>
      </c>
      <c r="K380">
        <v>1.2627877725233247</v>
      </c>
      <c r="L380">
        <v>143.79314949501486</v>
      </c>
      <c r="M380">
        <v>142.53036172249153</v>
      </c>
    </row>
    <row r="381" spans="1:13" ht="12.75">
      <c r="A381" s="6">
        <v>379</v>
      </c>
      <c r="B381" s="6" t="s">
        <v>464</v>
      </c>
      <c r="C381">
        <v>82</v>
      </c>
      <c r="D381">
        <f t="shared" si="25"/>
        <v>53857.67584266058</v>
      </c>
      <c r="E381" s="9">
        <v>108400</v>
      </c>
      <c r="F381" s="9">
        <v>218178</v>
      </c>
      <c r="G381" s="5">
        <f t="shared" si="26"/>
        <v>0.49684202806882455</v>
      </c>
      <c r="H381">
        <f t="shared" si="27"/>
        <v>111034.99627380935</v>
      </c>
      <c r="I381">
        <f t="shared" si="28"/>
        <v>18638799.29991134</v>
      </c>
      <c r="J381">
        <f t="shared" si="29"/>
        <v>18527764.30363753</v>
      </c>
      <c r="K381">
        <v>1.0243080837067282</v>
      </c>
      <c r="L381">
        <v>171.94464298811198</v>
      </c>
      <c r="M381">
        <v>170.92033490440525</v>
      </c>
    </row>
    <row r="382" spans="1:13" ht="12.75">
      <c r="A382" s="6">
        <v>380</v>
      </c>
      <c r="B382" s="6" t="s">
        <v>465</v>
      </c>
      <c r="C382">
        <v>79</v>
      </c>
      <c r="D382">
        <f t="shared" si="25"/>
        <v>12066.576498156748</v>
      </c>
      <c r="E382" s="9">
        <v>91306</v>
      </c>
      <c r="F382" s="9">
        <v>690899</v>
      </c>
      <c r="G382" s="5">
        <f t="shared" si="26"/>
        <v>0.1321553512163138</v>
      </c>
      <c r="H382">
        <f t="shared" si="27"/>
        <v>102319.46895135962</v>
      </c>
      <c r="I382">
        <f t="shared" si="28"/>
        <v>15300197.99296531</v>
      </c>
      <c r="J382">
        <f t="shared" si="29"/>
        <v>15197878.524013951</v>
      </c>
      <c r="K382">
        <v>1.120621524887298</v>
      </c>
      <c r="L382">
        <v>167.57056483654208</v>
      </c>
      <c r="M382">
        <v>166.44994331165478</v>
      </c>
    </row>
    <row r="383" spans="1:13" ht="12.75">
      <c r="A383" s="6">
        <v>381</v>
      </c>
      <c r="B383" s="6" t="s">
        <v>466</v>
      </c>
      <c r="C383">
        <v>81</v>
      </c>
      <c r="D383">
        <f t="shared" si="25"/>
        <v>145700.82759707514</v>
      </c>
      <c r="E383" s="9">
        <v>48077</v>
      </c>
      <c r="F383" s="9">
        <v>15864</v>
      </c>
      <c r="G383" s="5">
        <f t="shared" si="26"/>
        <v>3.030572365103379</v>
      </c>
      <c r="H383">
        <f t="shared" si="27"/>
        <v>47042.220680820705</v>
      </c>
      <c r="I383">
        <f t="shared" si="28"/>
        <v>11085027.311985254</v>
      </c>
      <c r="J383">
        <f t="shared" si="29"/>
        <v>11037985.091304434</v>
      </c>
      <c r="K383">
        <v>0.9784766245984713</v>
      </c>
      <c r="L383">
        <v>230.56819918017462</v>
      </c>
      <c r="M383">
        <v>229.58972255557615</v>
      </c>
    </row>
    <row r="384" spans="1:13" ht="12.75">
      <c r="A384" s="6">
        <v>382</v>
      </c>
      <c r="B384" s="6" t="s">
        <v>467</v>
      </c>
      <c r="C384">
        <v>83</v>
      </c>
      <c r="D384">
        <f t="shared" si="25"/>
        <v>33978.308818380305</v>
      </c>
      <c r="E384" s="9">
        <v>147765</v>
      </c>
      <c r="F384" s="9">
        <v>642601</v>
      </c>
      <c r="G384" s="5">
        <f t="shared" si="26"/>
        <v>0.2299482882846432</v>
      </c>
      <c r="H384">
        <f t="shared" si="27"/>
        <v>222147.79577390687</v>
      </c>
      <c r="I384">
        <f t="shared" si="28"/>
        <v>33493122.065934736</v>
      </c>
      <c r="J384">
        <f t="shared" si="29"/>
        <v>33270974.270160828</v>
      </c>
      <c r="K384">
        <v>1.50338575287725</v>
      </c>
      <c r="L384">
        <v>226.66478574719815</v>
      </c>
      <c r="M384">
        <v>225.1613999943209</v>
      </c>
    </row>
    <row r="385" spans="1:13" ht="12.75">
      <c r="A385" s="6">
        <v>383</v>
      </c>
      <c r="B385" s="6" t="s">
        <v>468</v>
      </c>
      <c r="C385">
        <v>82</v>
      </c>
      <c r="D385">
        <f t="shared" si="25"/>
        <v>3546332.8713020226</v>
      </c>
      <c r="E385" s="9">
        <v>145663</v>
      </c>
      <c r="F385" s="9">
        <v>5983</v>
      </c>
      <c r="G385" s="5">
        <f t="shared" si="26"/>
        <v>24.346147417683436</v>
      </c>
      <c r="H385">
        <f t="shared" si="27"/>
        <v>254340.55645357165</v>
      </c>
      <c r="I385">
        <f t="shared" si="28"/>
        <v>27150660.262055647</v>
      </c>
      <c r="J385">
        <f t="shared" si="29"/>
        <v>26896319.705602076</v>
      </c>
      <c r="K385">
        <v>1.7460889618748183</v>
      </c>
      <c r="L385">
        <v>186.39366388208157</v>
      </c>
      <c r="M385">
        <v>184.64757492020675</v>
      </c>
    </row>
    <row r="386" spans="1:13" ht="12.75">
      <c r="A386" s="6">
        <v>384</v>
      </c>
      <c r="B386" s="6" t="s">
        <v>469</v>
      </c>
      <c r="C386">
        <v>77</v>
      </c>
      <c r="D386">
        <f t="shared" si="25"/>
        <v>114537.42176110795</v>
      </c>
      <c r="E386" s="9">
        <v>120235</v>
      </c>
      <c r="F386" s="9">
        <v>126216</v>
      </c>
      <c r="G386" s="5">
        <f t="shared" si="26"/>
        <v>0.9526129809215947</v>
      </c>
      <c r="H386">
        <f t="shared" si="27"/>
        <v>63508.4870571433</v>
      </c>
      <c r="I386">
        <f t="shared" si="28"/>
        <v>28177385.683812853</v>
      </c>
      <c r="J386">
        <f t="shared" si="29"/>
        <v>28113877.19675571</v>
      </c>
      <c r="K386">
        <v>0.5282029946117461</v>
      </c>
      <c r="L386">
        <v>234.35260684337217</v>
      </c>
      <c r="M386">
        <v>233.82440384876043</v>
      </c>
    </row>
    <row r="387" spans="1:13" ht="12.75">
      <c r="A387" s="6">
        <v>385</v>
      </c>
      <c r="B387" s="6" t="s">
        <v>470</v>
      </c>
      <c r="C387">
        <v>84</v>
      </c>
      <c r="D387">
        <f t="shared" si="25"/>
        <v>671012.3732317736</v>
      </c>
      <c r="E387" s="9">
        <v>108243</v>
      </c>
      <c r="F387" s="9">
        <v>17461</v>
      </c>
      <c r="G387" s="5">
        <f t="shared" si="26"/>
        <v>6.199129488574537</v>
      </c>
      <c r="H387">
        <f t="shared" si="27"/>
        <v>-342226.8605557195</v>
      </c>
      <c r="I387">
        <f t="shared" si="28"/>
        <v>29694827.692051288</v>
      </c>
      <c r="J387">
        <f t="shared" si="29"/>
        <v>30037054.552607007</v>
      </c>
      <c r="K387">
        <v>-3.161653506977075</v>
      </c>
      <c r="L387">
        <v>274.33485483635235</v>
      </c>
      <c r="M387">
        <v>277.4965083433294</v>
      </c>
    </row>
    <row r="388" spans="1:13" ht="12.75">
      <c r="A388" s="6">
        <v>386</v>
      </c>
      <c r="B388" s="6" t="s">
        <v>471</v>
      </c>
      <c r="C388">
        <v>83</v>
      </c>
      <c r="D388">
        <f aca="true" t="shared" si="30" ref="D388:D410">G388*E388</f>
        <v>119494.79878677228</v>
      </c>
      <c r="E388" s="9">
        <v>90088</v>
      </c>
      <c r="F388" s="9">
        <v>67918</v>
      </c>
      <c r="G388" s="5">
        <f aca="true" t="shared" si="31" ref="G388:G410">E388/F388</f>
        <v>1.32642303954769</v>
      </c>
      <c r="H388">
        <f aca="true" t="shared" si="32" ref="H388:H410">K388*E388</f>
        <v>127790.37407490119</v>
      </c>
      <c r="I388">
        <f aca="true" t="shared" si="33" ref="I388:I410">L388*E388</f>
        <v>19630592.474782523</v>
      </c>
      <c r="J388">
        <f aca="true" t="shared" si="34" ref="J388:J410">M388*E388</f>
        <v>19502802.10070762</v>
      </c>
      <c r="K388">
        <v>1.4185060615720317</v>
      </c>
      <c r="L388">
        <v>217.9046318575451</v>
      </c>
      <c r="M388">
        <v>216.48612579597307</v>
      </c>
    </row>
    <row r="389" spans="1:13" ht="12.75">
      <c r="A389" s="6">
        <v>387</v>
      </c>
      <c r="B389" s="6" t="s">
        <v>472</v>
      </c>
      <c r="C389">
        <v>84</v>
      </c>
      <c r="D389">
        <f t="shared" si="30"/>
        <v>458970.86834685545</v>
      </c>
      <c r="E389" s="9">
        <v>89311</v>
      </c>
      <c r="F389" s="9">
        <v>17379</v>
      </c>
      <c r="G389" s="5">
        <f t="shared" si="31"/>
        <v>5.139018355486507</v>
      </c>
      <c r="H389">
        <f t="shared" si="32"/>
        <v>-205372.0804755573</v>
      </c>
      <c r="I389">
        <f t="shared" si="33"/>
        <v>23522478.819672994</v>
      </c>
      <c r="J389">
        <f t="shared" si="34"/>
        <v>23727850.900148552</v>
      </c>
      <c r="K389">
        <v>-2.2995160783728466</v>
      </c>
      <c r="L389">
        <v>263.3771743645575</v>
      </c>
      <c r="M389">
        <v>265.67669044293035</v>
      </c>
    </row>
    <row r="390" spans="1:13" ht="12.75">
      <c r="A390" s="6">
        <v>388</v>
      </c>
      <c r="B390" s="6" t="s">
        <v>473</v>
      </c>
      <c r="C390">
        <v>80</v>
      </c>
      <c r="D390">
        <f t="shared" si="30"/>
        <v>7631422.03678004</v>
      </c>
      <c r="E390" s="9">
        <v>448624</v>
      </c>
      <c r="F390" s="9">
        <v>26373</v>
      </c>
      <c r="G390" s="5">
        <f t="shared" si="31"/>
        <v>17.010730671520115</v>
      </c>
      <c r="H390">
        <f t="shared" si="32"/>
        <v>582010.374778247</v>
      </c>
      <c r="I390">
        <f t="shared" si="33"/>
        <v>102105786.8993418</v>
      </c>
      <c r="J390">
        <f t="shared" si="34"/>
        <v>101523776.52456355</v>
      </c>
      <c r="K390">
        <v>1.297323314798689</v>
      </c>
      <c r="L390">
        <v>227.59769182955392</v>
      </c>
      <c r="M390">
        <v>226.30036851475523</v>
      </c>
    </row>
    <row r="391" spans="1:13" ht="12.75">
      <c r="A391" s="6">
        <v>389</v>
      </c>
      <c r="B391" s="6" t="s">
        <v>474</v>
      </c>
      <c r="C391">
        <v>79</v>
      </c>
      <c r="D391">
        <f t="shared" si="30"/>
        <v>2287.1042872866287</v>
      </c>
      <c r="E391" s="9">
        <v>26502</v>
      </c>
      <c r="F391" s="9">
        <v>307094</v>
      </c>
      <c r="G391" s="5">
        <f t="shared" si="31"/>
        <v>0.08629930900636287</v>
      </c>
      <c r="H391">
        <f t="shared" si="32"/>
        <v>31113.20711498593</v>
      </c>
      <c r="I391">
        <f t="shared" si="33"/>
        <v>2547931.869275386</v>
      </c>
      <c r="J391">
        <f t="shared" si="34"/>
        <v>2516818.6621604003</v>
      </c>
      <c r="K391">
        <v>1.1739946839855833</v>
      </c>
      <c r="L391">
        <v>96.1411164921661</v>
      </c>
      <c r="M391">
        <v>94.96712180818052</v>
      </c>
    </row>
    <row r="392" spans="1:13" ht="12.75">
      <c r="A392" s="6">
        <v>390</v>
      </c>
      <c r="B392" s="6" t="s">
        <v>475</v>
      </c>
      <c r="C392">
        <v>77</v>
      </c>
      <c r="D392">
        <f t="shared" si="30"/>
        <v>708895.5335440697</v>
      </c>
      <c r="E392" s="9">
        <v>145191</v>
      </c>
      <c r="F392" s="9">
        <v>29737</v>
      </c>
      <c r="G392" s="5">
        <f t="shared" si="31"/>
        <v>4.882503278743653</v>
      </c>
      <c r="H392">
        <f t="shared" si="32"/>
        <v>71624.59073644305</v>
      </c>
      <c r="I392">
        <f t="shared" si="33"/>
        <v>36628927.12147789</v>
      </c>
      <c r="J392">
        <f t="shared" si="34"/>
        <v>36557302.53074144</v>
      </c>
      <c r="K392">
        <v>0.49331288259219264</v>
      </c>
      <c r="L392">
        <v>252.28097555274007</v>
      </c>
      <c r="M392">
        <v>251.78766267014788</v>
      </c>
    </row>
    <row r="393" spans="1:13" ht="12.75">
      <c r="A393" s="6">
        <v>391</v>
      </c>
      <c r="B393" s="6" t="s">
        <v>476</v>
      </c>
      <c r="C393">
        <v>81</v>
      </c>
      <c r="D393">
        <f t="shared" si="30"/>
        <v>921611.5366227375</v>
      </c>
      <c r="E393" s="9">
        <v>349429</v>
      </c>
      <c r="F393" s="9">
        <v>132486</v>
      </c>
      <c r="G393" s="5">
        <f t="shared" si="31"/>
        <v>2.637478676992286</v>
      </c>
      <c r="H393">
        <f t="shared" si="32"/>
        <v>447519.252346263</v>
      </c>
      <c r="I393">
        <f t="shared" si="33"/>
        <v>71009638.68477264</v>
      </c>
      <c r="J393">
        <f t="shared" si="34"/>
        <v>70562119.43242638</v>
      </c>
      <c r="K393">
        <v>1.280715831674712</v>
      </c>
      <c r="L393">
        <v>203.21621469532477</v>
      </c>
      <c r="M393">
        <v>201.93549886365005</v>
      </c>
    </row>
    <row r="394" spans="1:13" ht="12.75">
      <c r="A394" s="6">
        <v>392</v>
      </c>
      <c r="B394" s="6" t="s">
        <v>477</v>
      </c>
      <c r="C394">
        <v>78</v>
      </c>
      <c r="D394">
        <f t="shared" si="30"/>
        <v>19028581.751723744</v>
      </c>
      <c r="E394" s="9">
        <v>577869</v>
      </c>
      <c r="F394" s="9">
        <v>17549</v>
      </c>
      <c r="G394" s="5">
        <f t="shared" si="31"/>
        <v>32.92888483674283</v>
      </c>
      <c r="H394">
        <f t="shared" si="32"/>
        <v>731424.7538860514</v>
      </c>
      <c r="I394">
        <f t="shared" si="33"/>
        <v>139245379.97239178</v>
      </c>
      <c r="J394">
        <f t="shared" si="34"/>
        <v>138513955.21850574</v>
      </c>
      <c r="K394">
        <v>1.2657276197305123</v>
      </c>
      <c r="L394">
        <v>240.96357474166598</v>
      </c>
      <c r="M394">
        <v>239.69784712193547</v>
      </c>
    </row>
    <row r="395" spans="1:13" ht="12.75">
      <c r="A395" s="6">
        <v>393</v>
      </c>
      <c r="B395" s="6" t="s">
        <v>478</v>
      </c>
      <c r="C395">
        <v>79</v>
      </c>
      <c r="D395">
        <f t="shared" si="30"/>
        <v>17009.4240132443</v>
      </c>
      <c r="E395" s="9">
        <v>208914</v>
      </c>
      <c r="F395" s="9">
        <v>2565934</v>
      </c>
      <c r="G395" s="5">
        <f t="shared" si="31"/>
        <v>0.0814183061606417</v>
      </c>
      <c r="H395">
        <f t="shared" si="32"/>
        <v>251712.07497236403</v>
      </c>
      <c r="I395">
        <f t="shared" si="33"/>
        <v>24412108.462393947</v>
      </c>
      <c r="J395">
        <f t="shared" si="34"/>
        <v>24160396.387421586</v>
      </c>
      <c r="K395">
        <v>1.2048597747032943</v>
      </c>
      <c r="L395">
        <v>116.85242952791076</v>
      </c>
      <c r="M395">
        <v>115.64756975320746</v>
      </c>
    </row>
    <row r="396" spans="1:13" ht="12.75">
      <c r="A396" s="6">
        <v>394</v>
      </c>
      <c r="B396" s="6" t="s">
        <v>479</v>
      </c>
      <c r="C396">
        <v>84</v>
      </c>
      <c r="D396">
        <f t="shared" si="30"/>
        <v>441863.7173750467</v>
      </c>
      <c r="E396" s="9">
        <v>84203</v>
      </c>
      <c r="F396" s="9">
        <v>16046</v>
      </c>
      <c r="G396" s="5">
        <f t="shared" si="31"/>
        <v>5.247600648136607</v>
      </c>
      <c r="H396">
        <f t="shared" si="32"/>
        <v>-20332.936718822628</v>
      </c>
      <c r="I396">
        <f t="shared" si="33"/>
        <v>18932752.984168228</v>
      </c>
      <c r="J396">
        <f t="shared" si="34"/>
        <v>18953085.920887053</v>
      </c>
      <c r="K396">
        <v>-0.24147520538249978</v>
      </c>
      <c r="L396">
        <v>224.84653734627304</v>
      </c>
      <c r="M396">
        <v>225.08801255165554</v>
      </c>
    </row>
    <row r="397" spans="1:13" ht="12.75">
      <c r="A397" s="6">
        <v>395</v>
      </c>
      <c r="B397" s="6" t="s">
        <v>480</v>
      </c>
      <c r="C397">
        <v>80</v>
      </c>
      <c r="D397">
        <f t="shared" si="30"/>
        <v>185231.28957561706</v>
      </c>
      <c r="E397" s="9">
        <v>80941</v>
      </c>
      <c r="F397" s="9">
        <v>35369</v>
      </c>
      <c r="G397" s="5">
        <f t="shared" si="31"/>
        <v>2.288472956543866</v>
      </c>
      <c r="H397">
        <f t="shared" si="32"/>
        <v>157972.0605875127</v>
      </c>
      <c r="I397">
        <f t="shared" si="33"/>
        <v>20227159.68835192</v>
      </c>
      <c r="J397">
        <f t="shared" si="34"/>
        <v>20069187.627764408</v>
      </c>
      <c r="K397">
        <v>1.9516939571726653</v>
      </c>
      <c r="L397">
        <v>249.90004680386852</v>
      </c>
      <c r="M397">
        <v>247.94835284669585</v>
      </c>
    </row>
    <row r="398" spans="1:13" ht="12.75">
      <c r="A398" s="6">
        <v>396</v>
      </c>
      <c r="B398" s="6" t="s">
        <v>481</v>
      </c>
      <c r="C398">
        <v>79</v>
      </c>
      <c r="D398">
        <f t="shared" si="30"/>
        <v>33780.38398970307</v>
      </c>
      <c r="E398" s="9">
        <v>86940</v>
      </c>
      <c r="F398" s="9">
        <v>223756</v>
      </c>
      <c r="G398" s="5">
        <f t="shared" si="31"/>
        <v>0.38854824004719424</v>
      </c>
      <c r="H398">
        <f t="shared" si="32"/>
        <v>131912.69145894147</v>
      </c>
      <c r="I398">
        <f t="shared" si="33"/>
        <v>12047064.337660616</v>
      </c>
      <c r="J398">
        <f t="shared" si="34"/>
        <v>11915151.646201674</v>
      </c>
      <c r="K398">
        <v>1.5172842357826255</v>
      </c>
      <c r="L398">
        <v>138.56756772096406</v>
      </c>
      <c r="M398">
        <v>137.05028348518144</v>
      </c>
    </row>
    <row r="399" spans="1:13" ht="12.75">
      <c r="A399" s="6">
        <v>397</v>
      </c>
      <c r="B399" s="6" t="s">
        <v>482</v>
      </c>
      <c r="C399">
        <v>83</v>
      </c>
      <c r="D399">
        <f t="shared" si="30"/>
        <v>208340.47695365883</v>
      </c>
      <c r="E399" s="9">
        <v>135817</v>
      </c>
      <c r="F399" s="9">
        <v>88539</v>
      </c>
      <c r="G399" s="5">
        <f t="shared" si="31"/>
        <v>1.5339793763200398</v>
      </c>
      <c r="H399">
        <f t="shared" si="32"/>
        <v>-17394.3221896366</v>
      </c>
      <c r="I399">
        <f t="shared" si="33"/>
        <v>30645041.069869082</v>
      </c>
      <c r="J399">
        <f t="shared" si="34"/>
        <v>30662435.39205872</v>
      </c>
      <c r="K399">
        <v>-0.12807175971812512</v>
      </c>
      <c r="L399">
        <v>225.63479586406032</v>
      </c>
      <c r="M399">
        <v>225.76286762377845</v>
      </c>
    </row>
    <row r="400" spans="1:13" ht="12.75">
      <c r="A400" s="6">
        <v>398</v>
      </c>
      <c r="B400" s="6" t="s">
        <v>483</v>
      </c>
      <c r="C400">
        <v>77</v>
      </c>
      <c r="D400">
        <f t="shared" si="30"/>
        <v>2194163.9915923458</v>
      </c>
      <c r="E400" s="9">
        <v>321067</v>
      </c>
      <c r="F400" s="9">
        <v>46981</v>
      </c>
      <c r="G400" s="5">
        <f t="shared" si="31"/>
        <v>6.833975436878738</v>
      </c>
      <c r="H400">
        <f t="shared" si="32"/>
        <v>-187693.24316709203</v>
      </c>
      <c r="I400">
        <f t="shared" si="33"/>
        <v>82442806.24471192</v>
      </c>
      <c r="J400">
        <f t="shared" si="34"/>
        <v>82630499.48787902</v>
      </c>
      <c r="K400">
        <v>-0.5845921354953703</v>
      </c>
      <c r="L400">
        <v>256.7775767821418</v>
      </c>
      <c r="M400">
        <v>257.3621689176372</v>
      </c>
    </row>
    <row r="401" spans="1:13" ht="12.75">
      <c r="A401" s="6">
        <v>399</v>
      </c>
      <c r="B401" s="6" t="s">
        <v>484</v>
      </c>
      <c r="C401">
        <v>79</v>
      </c>
      <c r="D401">
        <f t="shared" si="30"/>
        <v>3741.489291847661</v>
      </c>
      <c r="E401" s="9">
        <v>19245</v>
      </c>
      <c r="F401" s="9">
        <v>98990</v>
      </c>
      <c r="G401" s="5">
        <f t="shared" si="31"/>
        <v>0.19441357712900292</v>
      </c>
      <c r="H401">
        <f t="shared" si="32"/>
        <v>21464.501443404955</v>
      </c>
      <c r="I401">
        <f t="shared" si="33"/>
        <v>1732973.6024359267</v>
      </c>
      <c r="J401">
        <f t="shared" si="34"/>
        <v>1711509.1009925215</v>
      </c>
      <c r="K401">
        <v>1.115328731795529</v>
      </c>
      <c r="L401">
        <v>90.04799181272676</v>
      </c>
      <c r="M401">
        <v>88.93266308093123</v>
      </c>
    </row>
    <row r="402" spans="1:13" ht="12.75">
      <c r="A402" s="6">
        <v>400</v>
      </c>
      <c r="B402" s="6" t="s">
        <v>485</v>
      </c>
      <c r="C402">
        <v>81</v>
      </c>
      <c r="D402">
        <f t="shared" si="30"/>
        <v>34453.05941946457</v>
      </c>
      <c r="E402" s="9">
        <v>134949</v>
      </c>
      <c r="F402" s="9">
        <v>528581</v>
      </c>
      <c r="G402" s="5">
        <f t="shared" si="31"/>
        <v>0.25530429584112935</v>
      </c>
      <c r="H402">
        <f t="shared" si="32"/>
        <v>142466.92448980833</v>
      </c>
      <c r="I402">
        <f t="shared" si="33"/>
        <v>24218381.682558518</v>
      </c>
      <c r="J402">
        <f t="shared" si="34"/>
        <v>24075914.75806871</v>
      </c>
      <c r="K402">
        <v>1.0557093753181448</v>
      </c>
      <c r="L402">
        <v>179.4632170861475</v>
      </c>
      <c r="M402">
        <v>178.40750771082935</v>
      </c>
    </row>
    <row r="403" spans="1:13" ht="12.75">
      <c r="A403" s="6">
        <v>401</v>
      </c>
      <c r="B403" s="6" t="s">
        <v>486</v>
      </c>
      <c r="C403">
        <v>84</v>
      </c>
      <c r="D403">
        <f t="shared" si="30"/>
        <v>1144547.8451491822</v>
      </c>
      <c r="E403" s="9">
        <v>172867</v>
      </c>
      <c r="F403" s="9">
        <v>26109</v>
      </c>
      <c r="G403" s="5">
        <f t="shared" si="31"/>
        <v>6.620973610632349</v>
      </c>
      <c r="H403">
        <f t="shared" si="32"/>
        <v>-248034.75713521618</v>
      </c>
      <c r="I403">
        <f t="shared" si="33"/>
        <v>42051320.11849896</v>
      </c>
      <c r="J403">
        <f t="shared" si="34"/>
        <v>42299354.87563418</v>
      </c>
      <c r="K403">
        <v>-1.4348299972534733</v>
      </c>
      <c r="L403">
        <v>243.25822810888695</v>
      </c>
      <c r="M403">
        <v>244.69305810614043</v>
      </c>
    </row>
    <row r="404" spans="1:13" ht="12.75">
      <c r="A404" s="6">
        <v>402</v>
      </c>
      <c r="B404" s="6" t="s">
        <v>487</v>
      </c>
      <c r="C404">
        <v>83</v>
      </c>
      <c r="D404">
        <f t="shared" si="30"/>
        <v>24089.454444012375</v>
      </c>
      <c r="E404" s="9">
        <v>106764</v>
      </c>
      <c r="F404" s="9">
        <v>473176</v>
      </c>
      <c r="G404" s="5">
        <f t="shared" si="31"/>
        <v>0.2256327455323178</v>
      </c>
      <c r="H404">
        <f t="shared" si="32"/>
        <v>145230.39263038355</v>
      </c>
      <c r="I404">
        <f t="shared" si="33"/>
        <v>24516412.573546667</v>
      </c>
      <c r="J404">
        <f t="shared" si="34"/>
        <v>24371182.180916283</v>
      </c>
      <c r="K404">
        <v>1.3602936629424107</v>
      </c>
      <c r="L404">
        <v>229.6318288331897</v>
      </c>
      <c r="M404">
        <v>228.2715351702473</v>
      </c>
    </row>
    <row r="405" spans="1:13" ht="12.75">
      <c r="A405" s="6">
        <v>403</v>
      </c>
      <c r="B405" s="6" t="s">
        <v>488</v>
      </c>
      <c r="C405">
        <v>79</v>
      </c>
      <c r="D405">
        <f t="shared" si="30"/>
        <v>3296.8205771643666</v>
      </c>
      <c r="E405" s="9">
        <v>21988</v>
      </c>
      <c r="F405" s="9">
        <v>146648</v>
      </c>
      <c r="G405" s="5">
        <f t="shared" si="31"/>
        <v>0.14993726474278546</v>
      </c>
      <c r="H405">
        <f t="shared" si="32"/>
        <v>21452.175031411385</v>
      </c>
      <c r="I405">
        <f t="shared" si="33"/>
        <v>1593127.6164189866</v>
      </c>
      <c r="J405">
        <f t="shared" si="34"/>
        <v>1571675.4413875751</v>
      </c>
      <c r="K405">
        <v>0.9756310274427591</v>
      </c>
      <c r="L405">
        <v>72.45441224390515</v>
      </c>
      <c r="M405">
        <v>71.4787812164624</v>
      </c>
    </row>
    <row r="406" spans="1:13" ht="12.75">
      <c r="A406" s="6">
        <v>404</v>
      </c>
      <c r="B406" s="6" t="s">
        <v>489</v>
      </c>
      <c r="C406">
        <v>83</v>
      </c>
      <c r="D406">
        <f t="shared" si="30"/>
        <v>102830.11652304846</v>
      </c>
      <c r="E406" s="9">
        <v>112097</v>
      </c>
      <c r="F406" s="9">
        <v>122199</v>
      </c>
      <c r="G406" s="5">
        <f t="shared" si="31"/>
        <v>0.9173315657247604</v>
      </c>
      <c r="H406">
        <f t="shared" si="32"/>
        <v>146559.54718030267</v>
      </c>
      <c r="I406">
        <f t="shared" si="33"/>
        <v>23543049.004403014</v>
      </c>
      <c r="J406">
        <f t="shared" si="34"/>
        <v>23396489.45722271</v>
      </c>
      <c r="K406">
        <v>1.3074350533939594</v>
      </c>
      <c r="L406">
        <v>210.02389898394262</v>
      </c>
      <c r="M406">
        <v>208.71646393054866</v>
      </c>
    </row>
    <row r="407" spans="1:13" ht="12.75">
      <c r="A407" s="6">
        <v>405</v>
      </c>
      <c r="B407" s="6" t="s">
        <v>490</v>
      </c>
      <c r="C407">
        <v>77</v>
      </c>
      <c r="D407">
        <f t="shared" si="30"/>
        <v>515452.13781582797</v>
      </c>
      <c r="E407" s="9">
        <v>302216</v>
      </c>
      <c r="F407" s="9">
        <v>177193</v>
      </c>
      <c r="G407" s="5">
        <f t="shared" si="31"/>
        <v>1.7055752766757153</v>
      </c>
      <c r="H407">
        <f t="shared" si="32"/>
        <v>208065.87644516418</v>
      </c>
      <c r="I407">
        <f t="shared" si="33"/>
        <v>71098222.95884977</v>
      </c>
      <c r="J407">
        <f t="shared" si="34"/>
        <v>70890157.08240461</v>
      </c>
      <c r="K407">
        <v>0.6884674419791281</v>
      </c>
      <c r="L407">
        <v>235.2563165380052</v>
      </c>
      <c r="M407">
        <v>234.56784909602607</v>
      </c>
    </row>
    <row r="408" spans="1:13" ht="12.75">
      <c r="A408" s="6">
        <v>406</v>
      </c>
      <c r="B408" s="6" t="s">
        <v>491</v>
      </c>
      <c r="C408">
        <v>81</v>
      </c>
      <c r="D408">
        <f t="shared" si="30"/>
        <v>33979.513767801225</v>
      </c>
      <c r="E408" s="9">
        <v>86212</v>
      </c>
      <c r="F408" s="9">
        <v>218735</v>
      </c>
      <c r="G408" s="5">
        <f t="shared" si="31"/>
        <v>0.39413902667611495</v>
      </c>
      <c r="H408">
        <f t="shared" si="32"/>
        <v>25804.129597416282</v>
      </c>
      <c r="I408">
        <f t="shared" si="33"/>
        <v>17346094.910359237</v>
      </c>
      <c r="J408">
        <f t="shared" si="34"/>
        <v>17320290.78076182</v>
      </c>
      <c r="K408">
        <v>0.2993101841671262</v>
      </c>
      <c r="L408">
        <v>201.20278975501364</v>
      </c>
      <c r="M408">
        <v>200.9034795708465</v>
      </c>
    </row>
    <row r="409" spans="1:13" ht="12.75">
      <c r="A409" s="6">
        <v>407</v>
      </c>
      <c r="B409" s="6" t="s">
        <v>492</v>
      </c>
      <c r="C409">
        <v>84</v>
      </c>
      <c r="D409">
        <f t="shared" si="30"/>
        <v>548738.2557583386</v>
      </c>
      <c r="E409" s="9">
        <v>93378</v>
      </c>
      <c r="F409" s="9">
        <v>15890</v>
      </c>
      <c r="G409" s="5">
        <f t="shared" si="31"/>
        <v>5.876526117054752</v>
      </c>
      <c r="H409">
        <f t="shared" si="32"/>
        <v>-42976.35691538975</v>
      </c>
      <c r="I409">
        <f t="shared" si="33"/>
        <v>21103967.20223396</v>
      </c>
      <c r="J409">
        <f t="shared" si="34"/>
        <v>21146943.559149347</v>
      </c>
      <c r="K409">
        <v>-0.4602407088970608</v>
      </c>
      <c r="L409">
        <v>226.00577440332796</v>
      </c>
      <c r="M409">
        <v>226.46601511222502</v>
      </c>
    </row>
    <row r="410" spans="1:13" ht="12.75">
      <c r="A410" s="6">
        <v>408</v>
      </c>
      <c r="B410" s="6" t="s">
        <v>493</v>
      </c>
      <c r="C410">
        <v>80</v>
      </c>
      <c r="D410">
        <f t="shared" si="30"/>
        <v>589477.3078417148</v>
      </c>
      <c r="E410" s="9">
        <v>158714</v>
      </c>
      <c r="F410" s="9">
        <v>42733</v>
      </c>
      <c r="G410" s="5">
        <f t="shared" si="31"/>
        <v>3.71408513326937</v>
      </c>
      <c r="H410">
        <f t="shared" si="32"/>
        <v>70458.16706470633</v>
      </c>
      <c r="I410">
        <f t="shared" si="33"/>
        <v>40643987.839469835</v>
      </c>
      <c r="J410">
        <f t="shared" si="34"/>
        <v>40573529.67240512</v>
      </c>
      <c r="K410">
        <v>0.4439316447490853</v>
      </c>
      <c r="L410">
        <v>256.0831926576725</v>
      </c>
      <c r="M410">
        <v>255.6392610129234</v>
      </c>
    </row>
    <row r="411" spans="3:4" ht="12.75">
      <c r="C411" s="7" t="s">
        <v>84</v>
      </c>
      <c r="D411" t="s">
        <v>84</v>
      </c>
    </row>
    <row r="412" spans="3:4" ht="12.75">
      <c r="C412" s="7"/>
      <c r="D412" s="7"/>
    </row>
    <row r="413" spans="3:4" ht="14.25" customHeight="1">
      <c r="C413" s="7"/>
      <c r="D413" s="7"/>
    </row>
    <row r="414" spans="1:9" ht="12.75">
      <c r="A414">
        <v>1</v>
      </c>
      <c r="B414" t="s">
        <v>0</v>
      </c>
      <c r="C414">
        <f>D414/E414</f>
        <v>103.48279823976124</v>
      </c>
      <c r="D414">
        <f>SUMIF($C$3:$C$410,$A414,D$3:D$410)</f>
        <v>91732223.0168381</v>
      </c>
      <c r="E414">
        <f>SUMIF($C$3:$C$410,$A414,E$3:E$410)</f>
        <v>886449</v>
      </c>
      <c r="F414">
        <f>H414/E414</f>
        <v>41.02890024204986</v>
      </c>
      <c r="G414">
        <f>I414/E414</f>
        <v>1084.493900611262</v>
      </c>
      <c r="H414">
        <f>SUMIF($C$3:$C$410,$A414,H$3:H$410)</f>
        <v>36370027.590664856</v>
      </c>
      <c r="I414">
        <f>SUMIF($C$3:$C$410,$A414,I$3:I$410)</f>
        <v>961348533.7029526</v>
      </c>
    </row>
    <row r="415" spans="1:9" ht="12.75">
      <c r="A415">
        <v>2</v>
      </c>
      <c r="B415" t="s">
        <v>1</v>
      </c>
      <c r="C415">
        <f aca="true" t="shared" si="35" ref="C415:C478">D415/E415</f>
        <v>35.13195038232926</v>
      </c>
      <c r="D415">
        <f aca="true" t="shared" si="36" ref="D415:E478">SUMIF($C$3:$C$410,$A415,D$3:D$410)</f>
        <v>22021655.062304303</v>
      </c>
      <c r="E415">
        <f t="shared" si="36"/>
        <v>626827</v>
      </c>
      <c r="F415">
        <f aca="true" t="shared" si="37" ref="F415:F478">H415/E415</f>
        <v>27.374882181032362</v>
      </c>
      <c r="G415">
        <f aca="true" t="shared" si="38" ref="G415:G478">I415/E415</f>
        <v>773.227986638094</v>
      </c>
      <c r="H415">
        <f aca="true" t="shared" si="39" ref="H415:I446">SUMIF($C$3:$C$410,$A415,H$3:H$410)</f>
        <v>17159315.27288997</v>
      </c>
      <c r="I415">
        <f t="shared" si="39"/>
        <v>484680179.18039656</v>
      </c>
    </row>
    <row r="416" spans="1:9" ht="12.75">
      <c r="A416">
        <v>3</v>
      </c>
      <c r="B416" t="s">
        <v>2</v>
      </c>
      <c r="C416">
        <f t="shared" si="35"/>
        <v>45.37045032840336</v>
      </c>
      <c r="D416">
        <f t="shared" si="36"/>
        <v>36506425.44774319</v>
      </c>
      <c r="E416">
        <f t="shared" si="36"/>
        <v>804630</v>
      </c>
      <c r="F416">
        <f t="shared" si="37"/>
        <v>31.401356117977148</v>
      </c>
      <c r="G416">
        <f t="shared" si="38"/>
        <v>870.1776132446623</v>
      </c>
      <c r="H416">
        <f t="shared" si="39"/>
        <v>25266473.173207954</v>
      </c>
      <c r="I416">
        <f t="shared" si="39"/>
        <v>700171012.9450526</v>
      </c>
    </row>
    <row r="417" spans="1:9" ht="12.75">
      <c r="A417">
        <v>4</v>
      </c>
      <c r="B417" t="s">
        <v>3</v>
      </c>
      <c r="C417">
        <f t="shared" si="35"/>
        <v>80.98220763384607</v>
      </c>
      <c r="D417">
        <f t="shared" si="36"/>
        <v>69738799.89037815</v>
      </c>
      <c r="E417">
        <f t="shared" si="36"/>
        <v>861162</v>
      </c>
      <c r="F417">
        <f t="shared" si="37"/>
        <v>36.5368722328877</v>
      </c>
      <c r="G417">
        <f t="shared" si="38"/>
        <v>959.6435051927601</v>
      </c>
      <c r="H417">
        <f t="shared" si="39"/>
        <v>31464165.96581804</v>
      </c>
      <c r="I417">
        <f t="shared" si="39"/>
        <v>826408520.2188077</v>
      </c>
    </row>
    <row r="418" spans="1:9" ht="12.75">
      <c r="A418">
        <v>5</v>
      </c>
      <c r="B418" t="s">
        <v>4</v>
      </c>
      <c r="C418">
        <f t="shared" si="35"/>
        <v>41.542569938611706</v>
      </c>
      <c r="D418">
        <f t="shared" si="36"/>
        <v>29631650.45609271</v>
      </c>
      <c r="E418">
        <f t="shared" si="36"/>
        <v>713284</v>
      </c>
      <c r="F418">
        <f t="shared" si="37"/>
        <v>30.131560695527316</v>
      </c>
      <c r="G418">
        <f t="shared" si="38"/>
        <v>842.4474892572708</v>
      </c>
      <c r="H418">
        <f t="shared" si="39"/>
        <v>21492360.139148507</v>
      </c>
      <c r="I418">
        <f t="shared" si="39"/>
        <v>600904314.9273832</v>
      </c>
    </row>
    <row r="419" spans="1:9" ht="12.75">
      <c r="A419">
        <v>6</v>
      </c>
      <c r="B419" t="s">
        <v>5</v>
      </c>
      <c r="C419">
        <f t="shared" si="35"/>
        <v>32.85363870447678</v>
      </c>
      <c r="D419">
        <f t="shared" si="36"/>
        <v>21574360.318094518</v>
      </c>
      <c r="E419">
        <f t="shared" si="36"/>
        <v>656681</v>
      </c>
      <c r="F419">
        <f t="shared" si="37"/>
        <v>25.938759613449225</v>
      </c>
      <c r="G419">
        <f t="shared" si="38"/>
        <v>761.9724451828778</v>
      </c>
      <c r="H419">
        <f t="shared" si="39"/>
        <v>17033490.60171945</v>
      </c>
      <c r="I419">
        <f t="shared" si="39"/>
        <v>500372827.27513736</v>
      </c>
    </row>
    <row r="420" spans="1:9" ht="12.75">
      <c r="A420">
        <v>7</v>
      </c>
      <c r="B420" t="s">
        <v>6</v>
      </c>
      <c r="C420">
        <f t="shared" si="35"/>
        <v>32.12476555074649</v>
      </c>
      <c r="D420">
        <f t="shared" si="36"/>
        <v>23394603.514206722</v>
      </c>
      <c r="E420">
        <f t="shared" si="36"/>
        <v>728242</v>
      </c>
      <c r="F420">
        <f t="shared" si="37"/>
        <v>27.611160015335933</v>
      </c>
      <c r="G420">
        <f t="shared" si="38"/>
        <v>784.0347660907378</v>
      </c>
      <c r="H420">
        <f t="shared" si="39"/>
        <v>20107606.391888272</v>
      </c>
      <c r="I420">
        <f t="shared" si="39"/>
        <v>570967046.1274511</v>
      </c>
    </row>
    <row r="421" spans="1:9" ht="12.75">
      <c r="A421">
        <v>8</v>
      </c>
      <c r="B421" t="s">
        <v>7</v>
      </c>
      <c r="C421">
        <f t="shared" si="35"/>
        <v>85.30272675131737</v>
      </c>
      <c r="D421">
        <f t="shared" si="36"/>
        <v>64826404.31375089</v>
      </c>
      <c r="E421">
        <f t="shared" si="36"/>
        <v>759957</v>
      </c>
      <c r="F421">
        <f t="shared" si="37"/>
        <v>36.73417341490235</v>
      </c>
      <c r="G421">
        <f t="shared" si="38"/>
        <v>993.3539276262962</v>
      </c>
      <c r="H421">
        <f t="shared" si="39"/>
        <v>27916392.225868948</v>
      </c>
      <c r="I421">
        <f t="shared" si="39"/>
        <v>754906270.7770972</v>
      </c>
    </row>
    <row r="422" spans="1:9" ht="12.75">
      <c r="A422">
        <v>9</v>
      </c>
      <c r="B422" t="s">
        <v>8</v>
      </c>
      <c r="C422">
        <f t="shared" si="35"/>
        <v>58.76833782758846</v>
      </c>
      <c r="D422">
        <f t="shared" si="36"/>
        <v>35000130.04493641</v>
      </c>
      <c r="E422">
        <f t="shared" si="36"/>
        <v>595561</v>
      </c>
      <c r="F422">
        <f t="shared" si="37"/>
        <v>33.063136760198226</v>
      </c>
      <c r="G422">
        <f t="shared" si="38"/>
        <v>914.6280425509589</v>
      </c>
      <c r="H422">
        <f t="shared" si="39"/>
        <v>19691114.792040415</v>
      </c>
      <c r="I422">
        <f t="shared" si="39"/>
        <v>544716791.6496916</v>
      </c>
    </row>
    <row r="423" spans="1:9" ht="12.75">
      <c r="A423">
        <v>10</v>
      </c>
      <c r="B423" t="s">
        <v>9</v>
      </c>
      <c r="C423">
        <f t="shared" si="35"/>
        <v>40.406383767621605</v>
      </c>
      <c r="D423">
        <f t="shared" si="36"/>
        <v>31355919.493047114</v>
      </c>
      <c r="E423">
        <f t="shared" si="36"/>
        <v>776014</v>
      </c>
      <c r="F423">
        <f t="shared" si="37"/>
        <v>29.55297948052414</v>
      </c>
      <c r="G423">
        <f t="shared" si="38"/>
        <v>850.1932858097263</v>
      </c>
      <c r="H423">
        <f t="shared" si="39"/>
        <v>22933525.81859946</v>
      </c>
      <c r="I423">
        <f t="shared" si="39"/>
        <v>659761892.4943489</v>
      </c>
    </row>
    <row r="424" spans="1:9" ht="12.75">
      <c r="A424">
        <v>11</v>
      </c>
      <c r="B424" t="s">
        <v>10</v>
      </c>
      <c r="C424">
        <f t="shared" si="35"/>
        <v>29.179432371829993</v>
      </c>
      <c r="D424">
        <f t="shared" si="36"/>
        <v>19764600.97876193</v>
      </c>
      <c r="E424">
        <f t="shared" si="36"/>
        <v>677347</v>
      </c>
      <c r="F424">
        <f t="shared" si="37"/>
        <v>-1.322005706687698</v>
      </c>
      <c r="G424">
        <f t="shared" si="38"/>
        <v>578.6691449013125</v>
      </c>
      <c r="H424">
        <f t="shared" si="39"/>
        <v>-895456.5994077922</v>
      </c>
      <c r="I424">
        <f t="shared" si="39"/>
        <v>391959809.29146934</v>
      </c>
    </row>
    <row r="425" spans="1:9" ht="12.75">
      <c r="A425">
        <v>12</v>
      </c>
      <c r="B425" t="s">
        <v>11</v>
      </c>
      <c r="C425">
        <f t="shared" si="35"/>
        <v>16.333988091501052</v>
      </c>
      <c r="D425">
        <f t="shared" si="36"/>
        <v>10383075.212088749</v>
      </c>
      <c r="E425">
        <f t="shared" si="36"/>
        <v>635673</v>
      </c>
      <c r="F425">
        <f t="shared" si="37"/>
        <v>-1.3382504093444074</v>
      </c>
      <c r="G425">
        <f t="shared" si="38"/>
        <v>574.3595811992475</v>
      </c>
      <c r="H425">
        <f t="shared" si="39"/>
        <v>-850689.6524591874</v>
      </c>
      <c r="I425">
        <f t="shared" si="39"/>
        <v>365104878.05966926</v>
      </c>
    </row>
    <row r="426" spans="1:9" ht="12.75">
      <c r="A426">
        <v>13</v>
      </c>
      <c r="B426" t="s">
        <v>12</v>
      </c>
      <c r="C426">
        <f t="shared" si="35"/>
        <v>20.142669690115564</v>
      </c>
      <c r="D426">
        <f t="shared" si="36"/>
        <v>13843754.737971075</v>
      </c>
      <c r="E426">
        <f t="shared" si="36"/>
        <v>687285</v>
      </c>
      <c r="F426">
        <f t="shared" si="37"/>
        <v>-3.4436012910412312</v>
      </c>
      <c r="G426">
        <f t="shared" si="38"/>
        <v>583.2570058710377</v>
      </c>
      <c r="H426">
        <f t="shared" si="39"/>
        <v>-2366735.5133132725</v>
      </c>
      <c r="I426">
        <f t="shared" si="39"/>
        <v>400863791.28007615</v>
      </c>
    </row>
    <row r="427" spans="1:9" ht="12.75">
      <c r="A427">
        <v>14</v>
      </c>
      <c r="B427" t="s">
        <v>13</v>
      </c>
      <c r="C427">
        <f t="shared" si="35"/>
        <v>15.489861947410324</v>
      </c>
      <c r="D427">
        <f t="shared" si="36"/>
        <v>9738739.533989977</v>
      </c>
      <c r="E427">
        <f t="shared" si="36"/>
        <v>628717</v>
      </c>
      <c r="F427">
        <f t="shared" si="37"/>
        <v>-3.184672178042639</v>
      </c>
      <c r="G427">
        <f t="shared" si="38"/>
        <v>549.7959925048273</v>
      </c>
      <c r="H427">
        <f t="shared" si="39"/>
        <v>-2002257.5377624338</v>
      </c>
      <c r="I427">
        <f t="shared" si="39"/>
        <v>345666087.0196575</v>
      </c>
    </row>
    <row r="428" spans="1:9" ht="12.75">
      <c r="A428">
        <v>15</v>
      </c>
      <c r="B428" t="s">
        <v>14</v>
      </c>
      <c r="C428">
        <f t="shared" si="35"/>
        <v>31.14102175551204</v>
      </c>
      <c r="D428">
        <f t="shared" si="36"/>
        <v>22497239.487856317</v>
      </c>
      <c r="E428">
        <f t="shared" si="36"/>
        <v>722431</v>
      </c>
      <c r="F428">
        <f t="shared" si="37"/>
        <v>-0.8975714657563645</v>
      </c>
      <c r="G428">
        <f t="shared" si="38"/>
        <v>467.1453733474504</v>
      </c>
      <c r="H428">
        <f t="shared" si="39"/>
        <v>-648433.4515778362</v>
      </c>
      <c r="I428">
        <f t="shared" si="39"/>
        <v>337480299.21277195</v>
      </c>
    </row>
    <row r="429" spans="1:9" ht="12.75">
      <c r="A429">
        <v>16</v>
      </c>
      <c r="B429" t="s">
        <v>15</v>
      </c>
      <c r="C429">
        <f t="shared" si="35"/>
        <v>13.94885035603631</v>
      </c>
      <c r="D429">
        <f t="shared" si="36"/>
        <v>7159024.263629939</v>
      </c>
      <c r="E429">
        <f t="shared" si="36"/>
        <v>513234</v>
      </c>
      <c r="F429">
        <f t="shared" si="37"/>
        <v>2.551853829331492</v>
      </c>
      <c r="G429">
        <f t="shared" si="38"/>
        <v>497.8943666162807</v>
      </c>
      <c r="H429">
        <f t="shared" si="39"/>
        <v>1309698.1482431188</v>
      </c>
      <c r="I429">
        <f t="shared" si="39"/>
        <v>255536317.35594022</v>
      </c>
    </row>
    <row r="430" spans="1:9" ht="12.75">
      <c r="A430">
        <v>17</v>
      </c>
      <c r="B430" t="s">
        <v>16</v>
      </c>
      <c r="C430">
        <f t="shared" si="35"/>
        <v>6.696931792819846</v>
      </c>
      <c r="D430">
        <f t="shared" si="36"/>
        <v>5043486.120899797</v>
      </c>
      <c r="E430">
        <f t="shared" si="36"/>
        <v>753104</v>
      </c>
      <c r="F430">
        <f t="shared" si="37"/>
        <v>2.74020429862585</v>
      </c>
      <c r="G430">
        <f t="shared" si="38"/>
        <v>481.27694742270376</v>
      </c>
      <c r="H430">
        <f t="shared" si="39"/>
        <v>2063658.8181123221</v>
      </c>
      <c r="I430">
        <f t="shared" si="39"/>
        <v>362451594.2118279</v>
      </c>
    </row>
    <row r="431" spans="1:9" ht="12.75">
      <c r="A431">
        <v>18</v>
      </c>
      <c r="B431" t="s">
        <v>17</v>
      </c>
      <c r="C431">
        <f t="shared" si="35"/>
        <v>15.777149445150528</v>
      </c>
      <c r="D431">
        <f t="shared" si="36"/>
        <v>11965153.481960483</v>
      </c>
      <c r="E431">
        <f t="shared" si="36"/>
        <v>758385</v>
      </c>
      <c r="F431">
        <f t="shared" si="37"/>
        <v>-1.0816240939433612</v>
      </c>
      <c r="G431">
        <f t="shared" si="38"/>
        <v>315.6933879712333</v>
      </c>
      <c r="H431">
        <f t="shared" si="39"/>
        <v>-820287.488485236</v>
      </c>
      <c r="I431">
        <f t="shared" si="39"/>
        <v>239417130.03656375</v>
      </c>
    </row>
    <row r="432" spans="1:9" ht="12.75">
      <c r="A432">
        <v>19</v>
      </c>
      <c r="B432" t="s">
        <v>18</v>
      </c>
      <c r="C432">
        <f t="shared" si="35"/>
        <v>19.09205271070537</v>
      </c>
      <c r="D432">
        <f t="shared" si="36"/>
        <v>11927626.286644205</v>
      </c>
      <c r="E432">
        <f t="shared" si="36"/>
        <v>624743</v>
      </c>
      <c r="F432">
        <f t="shared" si="37"/>
        <v>-1.295338768964114</v>
      </c>
      <c r="G432">
        <f t="shared" si="38"/>
        <v>336.70105800123144</v>
      </c>
      <c r="H432">
        <f t="shared" si="39"/>
        <v>-809253.8285389475</v>
      </c>
      <c r="I432">
        <f t="shared" si="39"/>
        <v>210351629.07886335</v>
      </c>
    </row>
    <row r="433" spans="1:9" ht="12.75">
      <c r="A433">
        <v>20</v>
      </c>
      <c r="B433" t="s">
        <v>19</v>
      </c>
      <c r="C433">
        <f t="shared" si="35"/>
        <v>36.48978601038205</v>
      </c>
      <c r="D433">
        <f t="shared" si="36"/>
        <v>35653695.543526165</v>
      </c>
      <c r="E433">
        <f t="shared" si="36"/>
        <v>977087</v>
      </c>
      <c r="F433">
        <f t="shared" si="37"/>
        <v>5.775919850042328</v>
      </c>
      <c r="G433">
        <f t="shared" si="38"/>
        <v>539.9821939854945</v>
      </c>
      <c r="H433">
        <f t="shared" si="39"/>
        <v>5643576.198518308</v>
      </c>
      <c r="I433">
        <f t="shared" si="39"/>
        <v>527609581.97470486</v>
      </c>
    </row>
    <row r="434" spans="1:9" ht="12.75">
      <c r="A434">
        <v>21</v>
      </c>
      <c r="B434" t="s">
        <v>20</v>
      </c>
      <c r="C434">
        <f t="shared" si="35"/>
        <v>28.95959924590752</v>
      </c>
      <c r="D434">
        <f t="shared" si="36"/>
        <v>15534015.914302532</v>
      </c>
      <c r="E434">
        <f t="shared" si="36"/>
        <v>536403</v>
      </c>
      <c r="F434">
        <f t="shared" si="37"/>
        <v>3.0375180628826257</v>
      </c>
      <c r="G434">
        <f t="shared" si="38"/>
        <v>615.2545385049104</v>
      </c>
      <c r="H434">
        <f t="shared" si="39"/>
        <v>1629333.801484429</v>
      </c>
      <c r="I434">
        <f t="shared" si="39"/>
        <v>330024380.21764946</v>
      </c>
    </row>
    <row r="435" spans="1:9" ht="12.75">
      <c r="A435">
        <v>22</v>
      </c>
      <c r="B435" t="s">
        <v>21</v>
      </c>
      <c r="C435">
        <f t="shared" si="35"/>
        <v>19.57929371068413</v>
      </c>
      <c r="D435">
        <f t="shared" si="36"/>
        <v>13340488.824830607</v>
      </c>
      <c r="E435">
        <f t="shared" si="36"/>
        <v>681357</v>
      </c>
      <c r="F435">
        <f t="shared" si="37"/>
        <v>7.5992548198608585</v>
      </c>
      <c r="G435">
        <f t="shared" si="38"/>
        <v>553.9983271222434</v>
      </c>
      <c r="H435">
        <f t="shared" si="39"/>
        <v>5177805.466295935</v>
      </c>
      <c r="I435">
        <f t="shared" si="39"/>
        <v>377470638.1730304</v>
      </c>
    </row>
    <row r="436" spans="1:9" ht="12.75">
      <c r="A436">
        <v>23</v>
      </c>
      <c r="B436" t="s">
        <v>22</v>
      </c>
      <c r="C436">
        <f t="shared" si="35"/>
        <v>32.42788335503875</v>
      </c>
      <c r="D436">
        <f t="shared" si="36"/>
        <v>17567384.245108627</v>
      </c>
      <c r="E436">
        <f t="shared" si="36"/>
        <v>541737</v>
      </c>
      <c r="F436">
        <f t="shared" si="37"/>
        <v>3.352672519724967</v>
      </c>
      <c r="G436">
        <f t="shared" si="38"/>
        <v>573.2383398212303</v>
      </c>
      <c r="H436">
        <f t="shared" si="39"/>
        <v>1816266.7528182445</v>
      </c>
      <c r="I436">
        <f t="shared" si="39"/>
        <v>310544418.4997338</v>
      </c>
    </row>
    <row r="437" spans="1:9" ht="12.75">
      <c r="A437">
        <v>24</v>
      </c>
      <c r="B437" t="s">
        <v>23</v>
      </c>
      <c r="C437">
        <f t="shared" si="35"/>
        <v>12.966523480688018</v>
      </c>
      <c r="D437">
        <f t="shared" si="36"/>
        <v>9276276.83113117</v>
      </c>
      <c r="E437">
        <f t="shared" si="36"/>
        <v>715402</v>
      </c>
      <c r="F437">
        <f t="shared" si="37"/>
        <v>2.3496981443800564</v>
      </c>
      <c r="G437">
        <f t="shared" si="38"/>
        <v>435.7234367772847</v>
      </c>
      <c r="H437">
        <f t="shared" si="39"/>
        <v>1680978.751885781</v>
      </c>
      <c r="I437">
        <f t="shared" si="39"/>
        <v>311717418.117343</v>
      </c>
    </row>
    <row r="438" spans="1:9" ht="12.75">
      <c r="A438">
        <v>25</v>
      </c>
      <c r="B438" t="s">
        <v>24</v>
      </c>
      <c r="C438">
        <f t="shared" si="35"/>
        <v>9.419294989364005</v>
      </c>
      <c r="D438">
        <f t="shared" si="36"/>
        <v>6628725.236520035</v>
      </c>
      <c r="E438">
        <f t="shared" si="36"/>
        <v>703739</v>
      </c>
      <c r="F438">
        <f t="shared" si="37"/>
        <v>1.3462824510808689</v>
      </c>
      <c r="G438">
        <f t="shared" si="38"/>
        <v>497.80267601163087</v>
      </c>
      <c r="H438">
        <f t="shared" si="39"/>
        <v>947431.4658411995</v>
      </c>
      <c r="I438">
        <f t="shared" si="39"/>
        <v>350323157.4137491</v>
      </c>
    </row>
    <row r="439" spans="1:9" ht="12.75">
      <c r="A439">
        <v>26</v>
      </c>
      <c r="B439" t="s">
        <v>25</v>
      </c>
      <c r="C439">
        <f t="shared" si="35"/>
        <v>10.583872175878685</v>
      </c>
      <c r="D439">
        <f t="shared" si="36"/>
        <v>6986096.507132244</v>
      </c>
      <c r="E439">
        <f t="shared" si="36"/>
        <v>660070</v>
      </c>
      <c r="F439">
        <f t="shared" si="37"/>
        <v>1.8047221513301759</v>
      </c>
      <c r="G439">
        <f t="shared" si="38"/>
        <v>478.46968776702374</v>
      </c>
      <c r="H439">
        <f t="shared" si="39"/>
        <v>1191242.9504285092</v>
      </c>
      <c r="I439">
        <f t="shared" si="39"/>
        <v>315823486.80437934</v>
      </c>
    </row>
    <row r="440" spans="1:9" ht="12.75">
      <c r="A440">
        <v>27</v>
      </c>
      <c r="B440" t="s">
        <v>26</v>
      </c>
      <c r="C440">
        <f t="shared" si="35"/>
        <v>13.683322985839443</v>
      </c>
      <c r="D440">
        <f t="shared" si="36"/>
        <v>10577208.66805389</v>
      </c>
      <c r="E440">
        <f t="shared" si="36"/>
        <v>773000</v>
      </c>
      <c r="F440">
        <f t="shared" si="37"/>
        <v>16.375478064598006</v>
      </c>
      <c r="G440">
        <f t="shared" si="38"/>
        <v>532.126704163228</v>
      </c>
      <c r="H440">
        <f t="shared" si="39"/>
        <v>12658244.543934258</v>
      </c>
      <c r="I440">
        <f t="shared" si="39"/>
        <v>411333942.31817526</v>
      </c>
    </row>
    <row r="441" spans="1:9" ht="12.75">
      <c r="A441">
        <v>28</v>
      </c>
      <c r="B441" t="s">
        <v>27</v>
      </c>
      <c r="C441">
        <f t="shared" si="35"/>
        <v>19.360458446227042</v>
      </c>
      <c r="D441">
        <f t="shared" si="36"/>
        <v>12693394.173392067</v>
      </c>
      <c r="E441">
        <f t="shared" si="36"/>
        <v>655635</v>
      </c>
      <c r="F441">
        <f t="shared" si="37"/>
        <v>19.135228531571947</v>
      </c>
      <c r="G441">
        <f t="shared" si="38"/>
        <v>597.3573411285873</v>
      </c>
      <c r="H441">
        <f t="shared" si="39"/>
        <v>12545725.558297174</v>
      </c>
      <c r="I441">
        <f t="shared" si="39"/>
        <v>391648380.35084134</v>
      </c>
    </row>
    <row r="442" spans="1:9" ht="12.75">
      <c r="A442">
        <v>29</v>
      </c>
      <c r="B442" t="s">
        <v>28</v>
      </c>
      <c r="C442">
        <f t="shared" si="35"/>
        <v>23.043058580434845</v>
      </c>
      <c r="D442">
        <f t="shared" si="36"/>
        <v>14430853.694348805</v>
      </c>
      <c r="E442">
        <f t="shared" si="36"/>
        <v>626256</v>
      </c>
      <c r="F442">
        <f t="shared" si="37"/>
        <v>9.731530986040617</v>
      </c>
      <c r="G442">
        <f t="shared" si="38"/>
        <v>400.68419203566094</v>
      </c>
      <c r="H442">
        <f t="shared" si="39"/>
        <v>6094429.669193853</v>
      </c>
      <c r="I442">
        <f t="shared" si="39"/>
        <v>250930879.36748487</v>
      </c>
    </row>
    <row r="443" spans="1:9" ht="12.75">
      <c r="A443">
        <v>30</v>
      </c>
      <c r="B443" t="s">
        <v>29</v>
      </c>
      <c r="C443">
        <f t="shared" si="35"/>
        <v>3.150437884200803</v>
      </c>
      <c r="D443">
        <f t="shared" si="36"/>
        <v>2328170.4459865093</v>
      </c>
      <c r="E443">
        <f t="shared" si="36"/>
        <v>738999</v>
      </c>
      <c r="F443">
        <f t="shared" si="37"/>
        <v>16.563041197750753</v>
      </c>
      <c r="G443">
        <f t="shared" si="38"/>
        <v>546.0149797159914</v>
      </c>
      <c r="H443">
        <f t="shared" si="39"/>
        <v>12240070.88209661</v>
      </c>
      <c r="I443">
        <f t="shared" si="39"/>
        <v>403504523.995138</v>
      </c>
    </row>
    <row r="444" spans="1:9" ht="12.75">
      <c r="A444">
        <v>31</v>
      </c>
      <c r="B444" t="s">
        <v>30</v>
      </c>
      <c r="C444">
        <f t="shared" si="35"/>
        <v>6.05409183684451</v>
      </c>
      <c r="D444">
        <f t="shared" si="36"/>
        <v>4290649.912516604</v>
      </c>
      <c r="E444">
        <f t="shared" si="36"/>
        <v>708719</v>
      </c>
      <c r="F444">
        <f t="shared" si="37"/>
        <v>12.332388361211256</v>
      </c>
      <c r="G444">
        <f t="shared" si="38"/>
        <v>443.60818920030323</v>
      </c>
      <c r="H444">
        <f t="shared" si="39"/>
        <v>8740197.94696928</v>
      </c>
      <c r="I444">
        <f t="shared" si="39"/>
        <v>314393552.2418497</v>
      </c>
    </row>
    <row r="445" spans="1:9" ht="12.75">
      <c r="A445">
        <v>32</v>
      </c>
      <c r="B445" t="s">
        <v>31</v>
      </c>
      <c r="C445">
        <f t="shared" si="35"/>
        <v>7.9265007000041905</v>
      </c>
      <c r="D445">
        <f t="shared" si="36"/>
        <v>4609513.805074837</v>
      </c>
      <c r="E445">
        <f t="shared" si="36"/>
        <v>581532</v>
      </c>
      <c r="F445">
        <f t="shared" si="37"/>
        <v>-1.1545806113103834</v>
      </c>
      <c r="G445">
        <f t="shared" si="38"/>
        <v>535.0597568733871</v>
      </c>
      <c r="H445">
        <f t="shared" si="39"/>
        <v>-671425.5720565498</v>
      </c>
      <c r="I445">
        <f t="shared" si="39"/>
        <v>311154370.5340945</v>
      </c>
    </row>
    <row r="446" spans="1:9" ht="12.75">
      <c r="A446">
        <v>33</v>
      </c>
      <c r="B446" t="s">
        <v>32</v>
      </c>
      <c r="C446">
        <f t="shared" si="35"/>
        <v>12.135434193588365</v>
      </c>
      <c r="D446">
        <f t="shared" si="36"/>
        <v>7562584.151628784</v>
      </c>
      <c r="E446">
        <f t="shared" si="36"/>
        <v>623182</v>
      </c>
      <c r="F446">
        <f t="shared" si="37"/>
        <v>-0.0919492220370064</v>
      </c>
      <c r="G446">
        <f t="shared" si="38"/>
        <v>463.00993852878986</v>
      </c>
      <c r="H446">
        <f t="shared" si="39"/>
        <v>-57301.10008746572</v>
      </c>
      <c r="I446">
        <f t="shared" si="39"/>
        <v>288539459.51224834</v>
      </c>
    </row>
    <row r="447" spans="1:9" ht="12.75">
      <c r="A447">
        <v>34</v>
      </c>
      <c r="B447" t="s">
        <v>33</v>
      </c>
      <c r="C447">
        <f t="shared" si="35"/>
        <v>10.914079127736576</v>
      </c>
      <c r="D447">
        <f t="shared" si="36"/>
        <v>8098104.829751879</v>
      </c>
      <c r="E447">
        <f t="shared" si="36"/>
        <v>741987</v>
      </c>
      <c r="F447">
        <f t="shared" si="37"/>
        <v>4.4079396134464055</v>
      </c>
      <c r="G447">
        <f t="shared" si="38"/>
        <v>194.1389930707995</v>
      </c>
      <c r="H447">
        <f aca="true" t="shared" si="40" ref="H447:I478">SUMIF($C$3:$C$410,$A447,H$3:H$410)</f>
        <v>3270633.889962258</v>
      </c>
      <c r="I447">
        <f t="shared" si="40"/>
        <v>144048609.0516233</v>
      </c>
    </row>
    <row r="448" spans="1:9" ht="12.75">
      <c r="A448">
        <v>35</v>
      </c>
      <c r="B448" t="s">
        <v>34</v>
      </c>
      <c r="C448">
        <f t="shared" si="35"/>
        <v>2.316224490927693</v>
      </c>
      <c r="D448">
        <f t="shared" si="36"/>
        <v>1684217.1601086715</v>
      </c>
      <c r="E448">
        <f t="shared" si="36"/>
        <v>727139</v>
      </c>
      <c r="F448">
        <f t="shared" si="37"/>
        <v>1.4747728355695429</v>
      </c>
      <c r="G448">
        <f t="shared" si="38"/>
        <v>316.40823423286304</v>
      </c>
      <c r="H448">
        <f t="shared" si="40"/>
        <v>1072364.8448832019</v>
      </c>
      <c r="I448">
        <f t="shared" si="40"/>
        <v>230072767.0318498</v>
      </c>
    </row>
    <row r="449" spans="1:9" ht="12.75">
      <c r="A449">
        <v>36</v>
      </c>
      <c r="B449" t="s">
        <v>35</v>
      </c>
      <c r="C449">
        <f t="shared" si="35"/>
        <v>6.521789827308322</v>
      </c>
      <c r="D449">
        <f t="shared" si="36"/>
        <v>4558196.302522678</v>
      </c>
      <c r="E449">
        <f t="shared" si="36"/>
        <v>698918</v>
      </c>
      <c r="F449">
        <f t="shared" si="37"/>
        <v>3.939646168953465</v>
      </c>
      <c r="G449">
        <f t="shared" si="38"/>
        <v>530.6601348013785</v>
      </c>
      <c r="H449">
        <f t="shared" si="40"/>
        <v>2753489.621112618</v>
      </c>
      <c r="I449">
        <f t="shared" si="40"/>
        <v>370887920.0951099</v>
      </c>
    </row>
    <row r="450" spans="1:9" ht="12.75">
      <c r="A450">
        <v>37</v>
      </c>
      <c r="B450" t="s">
        <v>36</v>
      </c>
      <c r="C450">
        <f t="shared" si="35"/>
        <v>9.177580644325817</v>
      </c>
      <c r="D450">
        <f t="shared" si="36"/>
        <v>5700846.946416512</v>
      </c>
      <c r="E450">
        <f t="shared" si="36"/>
        <v>621171</v>
      </c>
      <c r="F450">
        <f t="shared" si="37"/>
        <v>5.851120548961714</v>
      </c>
      <c r="G450">
        <f t="shared" si="38"/>
        <v>248.6324169634597</v>
      </c>
      <c r="H450">
        <f t="shared" si="40"/>
        <v>3634546.402519097</v>
      </c>
      <c r="I450">
        <f t="shared" si="40"/>
        <v>154443247.0776092</v>
      </c>
    </row>
    <row r="451" spans="1:9" ht="12.75">
      <c r="A451">
        <v>38</v>
      </c>
      <c r="B451" t="s">
        <v>37</v>
      </c>
      <c r="C451">
        <f t="shared" si="35"/>
        <v>13.306265569407117</v>
      </c>
      <c r="D451">
        <f t="shared" si="36"/>
        <v>10290626.684615673</v>
      </c>
      <c r="E451">
        <f t="shared" si="36"/>
        <v>773367</v>
      </c>
      <c r="F451">
        <f t="shared" si="37"/>
        <v>9.156847633503162</v>
      </c>
      <c r="G451">
        <f t="shared" si="38"/>
        <v>327.2718140212691</v>
      </c>
      <c r="H451">
        <f t="shared" si="40"/>
        <v>7081603.7837794395</v>
      </c>
      <c r="I451">
        <f t="shared" si="40"/>
        <v>253101220.99418682</v>
      </c>
    </row>
    <row r="452" spans="1:9" ht="12.75">
      <c r="A452">
        <v>39</v>
      </c>
      <c r="B452" t="s">
        <v>38</v>
      </c>
      <c r="C452">
        <f t="shared" si="35"/>
        <v>4.453948073351577</v>
      </c>
      <c r="D452">
        <f t="shared" si="36"/>
        <v>2633655.127357374</v>
      </c>
      <c r="E452">
        <f t="shared" si="36"/>
        <v>591308</v>
      </c>
      <c r="F452">
        <f t="shared" si="37"/>
        <v>-0.4349676091037544</v>
      </c>
      <c r="G452">
        <f t="shared" si="38"/>
        <v>335.15201108583096</v>
      </c>
      <c r="H452">
        <f t="shared" si="40"/>
        <v>-257199.82700392284</v>
      </c>
      <c r="I452">
        <f t="shared" si="40"/>
        <v>198178065.37114054</v>
      </c>
    </row>
    <row r="453" spans="1:9" ht="12.75">
      <c r="A453">
        <v>40</v>
      </c>
      <c r="B453" t="s">
        <v>39</v>
      </c>
      <c r="C453">
        <f t="shared" si="35"/>
        <v>12.652644064975735</v>
      </c>
      <c r="D453">
        <f t="shared" si="36"/>
        <v>8990348.893012574</v>
      </c>
      <c r="E453">
        <f t="shared" si="36"/>
        <v>710551</v>
      </c>
      <c r="F453">
        <f t="shared" si="37"/>
        <v>3.4911226748251067</v>
      </c>
      <c r="G453">
        <f t="shared" si="38"/>
        <v>348.74160111635115</v>
      </c>
      <c r="H453">
        <f t="shared" si="40"/>
        <v>2480620.7077196543</v>
      </c>
      <c r="I453">
        <f t="shared" si="40"/>
        <v>247798693.41482443</v>
      </c>
    </row>
    <row r="454" spans="1:9" ht="12.75">
      <c r="A454">
        <v>41</v>
      </c>
      <c r="B454" t="s">
        <v>40</v>
      </c>
      <c r="C454">
        <f t="shared" si="35"/>
        <v>15.018535499113801</v>
      </c>
      <c r="D454">
        <f t="shared" si="36"/>
        <v>12678212.130822396</v>
      </c>
      <c r="E454">
        <f t="shared" si="36"/>
        <v>844171</v>
      </c>
      <c r="F454">
        <f t="shared" si="37"/>
        <v>12.005704433245391</v>
      </c>
      <c r="G454">
        <f t="shared" si="38"/>
        <v>399.28494620697677</v>
      </c>
      <c r="H454">
        <f t="shared" si="40"/>
        <v>10134867.517117195</v>
      </c>
      <c r="I454">
        <f t="shared" si="40"/>
        <v>337064772.3244898</v>
      </c>
    </row>
    <row r="455" spans="1:9" ht="12.75">
      <c r="A455">
        <v>42</v>
      </c>
      <c r="B455" t="s">
        <v>41</v>
      </c>
      <c r="C455">
        <f t="shared" si="35"/>
        <v>3.4899924111653116</v>
      </c>
      <c r="D455">
        <f t="shared" si="36"/>
        <v>2535357.336977208</v>
      </c>
      <c r="E455">
        <f t="shared" si="36"/>
        <v>726465</v>
      </c>
      <c r="F455">
        <f t="shared" si="37"/>
        <v>12.61729401639446</v>
      </c>
      <c r="G455">
        <f t="shared" si="38"/>
        <v>426.9987749287628</v>
      </c>
      <c r="H455">
        <f t="shared" si="40"/>
        <v>9166022.497620001</v>
      </c>
      <c r="I455">
        <f t="shared" si="40"/>
        <v>310199665.0286237</v>
      </c>
    </row>
    <row r="456" spans="1:9" ht="12.75">
      <c r="A456">
        <v>43</v>
      </c>
      <c r="B456" t="s">
        <v>42</v>
      </c>
      <c r="C456">
        <f t="shared" si="35"/>
        <v>18.80624780366767</v>
      </c>
      <c r="D456">
        <f t="shared" si="36"/>
        <v>11925982.044695852</v>
      </c>
      <c r="E456">
        <f t="shared" si="36"/>
        <v>634150</v>
      </c>
      <c r="F456">
        <f t="shared" si="37"/>
        <v>15.795832123199991</v>
      </c>
      <c r="G456">
        <f t="shared" si="38"/>
        <v>534.5793864190183</v>
      </c>
      <c r="H456">
        <f t="shared" si="40"/>
        <v>10016926.940927275</v>
      </c>
      <c r="I456">
        <f t="shared" si="40"/>
        <v>339003517.89762044</v>
      </c>
    </row>
    <row r="457" spans="1:9" ht="12.75">
      <c r="A457">
        <v>44</v>
      </c>
      <c r="B457" t="s">
        <v>43</v>
      </c>
      <c r="C457">
        <f t="shared" si="35"/>
        <v>9.97481494465197</v>
      </c>
      <c r="D457">
        <f t="shared" si="36"/>
        <v>7477739.721037685</v>
      </c>
      <c r="E457">
        <f t="shared" si="36"/>
        <v>749662</v>
      </c>
      <c r="F457">
        <f t="shared" si="37"/>
        <v>19.258363395217415</v>
      </c>
      <c r="G457">
        <f t="shared" si="38"/>
        <v>596.1181762598075</v>
      </c>
      <c r="H457">
        <f t="shared" si="40"/>
        <v>14437263.219585478</v>
      </c>
      <c r="I457">
        <f t="shared" si="40"/>
        <v>446887144.2512798</v>
      </c>
    </row>
    <row r="458" spans="1:9" ht="12.75">
      <c r="A458">
        <v>45</v>
      </c>
      <c r="B458" t="s">
        <v>44</v>
      </c>
      <c r="C458">
        <f t="shared" si="35"/>
        <v>9.793052616879681</v>
      </c>
      <c r="D458">
        <f t="shared" si="36"/>
        <v>6235540.185798416</v>
      </c>
      <c r="E458">
        <f t="shared" si="36"/>
        <v>636731</v>
      </c>
      <c r="F458">
        <f t="shared" si="37"/>
        <v>9.87126406708821</v>
      </c>
      <c r="G458">
        <f t="shared" si="38"/>
        <v>433.8169166761789</v>
      </c>
      <c r="H458">
        <f t="shared" si="40"/>
        <v>6285339.840701143</v>
      </c>
      <c r="I458">
        <f t="shared" si="40"/>
        <v>276224679.17214006</v>
      </c>
    </row>
    <row r="459" spans="1:9" ht="12.75">
      <c r="A459">
        <v>46</v>
      </c>
      <c r="B459" t="s">
        <v>45</v>
      </c>
      <c r="C459">
        <f t="shared" si="35"/>
        <v>16.14191838210692</v>
      </c>
      <c r="D459">
        <f t="shared" si="36"/>
        <v>10589986.264173156</v>
      </c>
      <c r="E459">
        <f t="shared" si="36"/>
        <v>656055</v>
      </c>
      <c r="F459">
        <f t="shared" si="37"/>
        <v>11.853947107706611</v>
      </c>
      <c r="G459">
        <f t="shared" si="38"/>
        <v>395.87726824492756</v>
      </c>
      <c r="H459">
        <f t="shared" si="40"/>
        <v>7776841.269746461</v>
      </c>
      <c r="I459">
        <f t="shared" si="40"/>
        <v>259717261.21842596</v>
      </c>
    </row>
    <row r="460" spans="1:9" ht="12.75">
      <c r="A460">
        <v>47</v>
      </c>
      <c r="B460" t="s">
        <v>46</v>
      </c>
      <c r="C460">
        <f t="shared" si="35"/>
        <v>5.67667091223516</v>
      </c>
      <c r="D460">
        <f t="shared" si="36"/>
        <v>4279426.487239422</v>
      </c>
      <c r="E460">
        <f t="shared" si="36"/>
        <v>753862</v>
      </c>
      <c r="F460">
        <f t="shared" si="37"/>
        <v>14.231416522105558</v>
      </c>
      <c r="G460">
        <f t="shared" si="38"/>
        <v>466.04984786270495</v>
      </c>
      <c r="H460">
        <f t="shared" si="40"/>
        <v>10728524.12218754</v>
      </c>
      <c r="I460">
        <f t="shared" si="40"/>
        <v>351337270.4094745</v>
      </c>
    </row>
    <row r="461" spans="1:9" ht="12.75">
      <c r="A461">
        <v>48</v>
      </c>
      <c r="B461" t="s">
        <v>47</v>
      </c>
      <c r="C461">
        <f t="shared" si="35"/>
        <v>23.28917042097749</v>
      </c>
      <c r="D461">
        <f t="shared" si="36"/>
        <v>17160438.911333896</v>
      </c>
      <c r="E461">
        <f t="shared" si="36"/>
        <v>736842</v>
      </c>
      <c r="F461">
        <f t="shared" si="37"/>
        <v>11.80305365998491</v>
      </c>
      <c r="G461">
        <f t="shared" si="38"/>
        <v>410.47657628453084</v>
      </c>
      <c r="H461">
        <f t="shared" si="40"/>
        <v>8696985.6649306</v>
      </c>
      <c r="I461">
        <f t="shared" si="40"/>
        <v>302456381.4226463</v>
      </c>
    </row>
    <row r="462" spans="1:9" ht="12.75">
      <c r="A462">
        <v>49</v>
      </c>
      <c r="B462" t="s">
        <v>48</v>
      </c>
      <c r="C462">
        <f t="shared" si="35"/>
        <v>11.72054353990163</v>
      </c>
      <c r="D462">
        <f t="shared" si="36"/>
        <v>7282923.065367615</v>
      </c>
      <c r="E462">
        <f t="shared" si="36"/>
        <v>621381</v>
      </c>
      <c r="F462">
        <f t="shared" si="37"/>
        <v>22.51276222152853</v>
      </c>
      <c r="G462">
        <f t="shared" si="38"/>
        <v>676.8378746916351</v>
      </c>
      <c r="H462">
        <f t="shared" si="40"/>
        <v>13989002.70197562</v>
      </c>
      <c r="I462">
        <f t="shared" si="40"/>
        <v>420574195.4137629</v>
      </c>
    </row>
    <row r="463" spans="1:9" ht="12.75">
      <c r="A463">
        <v>50</v>
      </c>
      <c r="B463" t="s">
        <v>49</v>
      </c>
      <c r="C463">
        <f t="shared" si="35"/>
        <v>4.851298296372484</v>
      </c>
      <c r="D463">
        <f t="shared" si="36"/>
        <v>3338886.6472851764</v>
      </c>
      <c r="E463">
        <f t="shared" si="36"/>
        <v>688246</v>
      </c>
      <c r="F463">
        <f t="shared" si="37"/>
        <v>9.955675276466618</v>
      </c>
      <c r="G463">
        <f t="shared" si="38"/>
        <v>355.7366702777459</v>
      </c>
      <c r="H463">
        <f t="shared" si="40"/>
        <v>6851953.686327044</v>
      </c>
      <c r="I463">
        <f t="shared" si="40"/>
        <v>244834340.37197748</v>
      </c>
    </row>
    <row r="464" spans="1:9" ht="12.75">
      <c r="A464">
        <v>51</v>
      </c>
      <c r="B464" t="s">
        <v>50</v>
      </c>
      <c r="C464">
        <f t="shared" si="35"/>
        <v>8.23087987273707</v>
      </c>
      <c r="D464">
        <f t="shared" si="36"/>
        <v>6477126.298252982</v>
      </c>
      <c r="E464">
        <f t="shared" si="36"/>
        <v>786930</v>
      </c>
      <c r="F464">
        <f t="shared" si="37"/>
        <v>16.552809647921304</v>
      </c>
      <c r="G464">
        <f t="shared" si="38"/>
        <v>541.302488015069</v>
      </c>
      <c r="H464">
        <f t="shared" si="40"/>
        <v>13025902.496238712</v>
      </c>
      <c r="I464">
        <f t="shared" si="40"/>
        <v>425967166.8936983</v>
      </c>
    </row>
    <row r="465" spans="1:9" ht="12.75">
      <c r="A465">
        <v>52</v>
      </c>
      <c r="B465" t="s">
        <v>51</v>
      </c>
      <c r="C465">
        <f t="shared" si="35"/>
        <v>14.789796534534384</v>
      </c>
      <c r="D465">
        <f t="shared" si="36"/>
        <v>8546771.990766333</v>
      </c>
      <c r="E465">
        <f t="shared" si="36"/>
        <v>577883</v>
      </c>
      <c r="F465">
        <f t="shared" si="37"/>
        <v>0.9921313775105568</v>
      </c>
      <c r="G465">
        <f t="shared" si="38"/>
        <v>438.6801886842628</v>
      </c>
      <c r="H465">
        <f t="shared" si="40"/>
        <v>573335.8568299331</v>
      </c>
      <c r="I465">
        <f t="shared" si="40"/>
        <v>253505823.47742784</v>
      </c>
    </row>
    <row r="466" spans="1:9" ht="12.75">
      <c r="A466">
        <v>53</v>
      </c>
      <c r="B466" t="s">
        <v>52</v>
      </c>
      <c r="C466">
        <f t="shared" si="35"/>
        <v>9.861859108412254</v>
      </c>
      <c r="D466">
        <f t="shared" si="36"/>
        <v>7671737.4376160605</v>
      </c>
      <c r="E466">
        <f t="shared" si="36"/>
        <v>777920</v>
      </c>
      <c r="F466">
        <f t="shared" si="37"/>
        <v>-0.7247371538270835</v>
      </c>
      <c r="G466">
        <f t="shared" si="38"/>
        <v>517.2151776130161</v>
      </c>
      <c r="H466">
        <f t="shared" si="40"/>
        <v>-563787.5267051648</v>
      </c>
      <c r="I466">
        <f t="shared" si="40"/>
        <v>402352030.96871746</v>
      </c>
    </row>
    <row r="467" spans="1:9" ht="12.75">
      <c r="A467">
        <v>54</v>
      </c>
      <c r="B467" t="s">
        <v>53</v>
      </c>
      <c r="C467">
        <f t="shared" si="35"/>
        <v>19.941328111054172</v>
      </c>
      <c r="D467">
        <f t="shared" si="36"/>
        <v>12353572.999485616</v>
      </c>
      <c r="E467">
        <f t="shared" si="36"/>
        <v>619496</v>
      </c>
      <c r="F467">
        <f t="shared" si="37"/>
        <v>9.897140367035744</v>
      </c>
      <c r="G467">
        <f t="shared" si="38"/>
        <v>489.3024083572585</v>
      </c>
      <c r="H467">
        <f t="shared" si="40"/>
        <v>6131238.868817176</v>
      </c>
      <c r="I467">
        <f t="shared" si="40"/>
        <v>303120884.7676882</v>
      </c>
    </row>
    <row r="468" spans="1:9" ht="12.75">
      <c r="A468">
        <v>55</v>
      </c>
      <c r="B468" t="s">
        <v>83</v>
      </c>
      <c r="C468">
        <f t="shared" si="35"/>
        <v>5.539343667157599</v>
      </c>
      <c r="D468">
        <f t="shared" si="36"/>
        <v>3765823.0839310847</v>
      </c>
      <c r="E468">
        <f t="shared" si="36"/>
        <v>679832</v>
      </c>
      <c r="F468">
        <f t="shared" si="37"/>
        <v>6.1066289058834595</v>
      </c>
      <c r="G468">
        <f t="shared" si="38"/>
        <v>368.4767322970723</v>
      </c>
      <c r="H468">
        <f t="shared" si="40"/>
        <v>4151481.742344564</v>
      </c>
      <c r="I468">
        <f t="shared" si="40"/>
        <v>250502273.87098327</v>
      </c>
    </row>
    <row r="469" spans="1:9" ht="12.75">
      <c r="A469">
        <v>56</v>
      </c>
      <c r="B469" t="s">
        <v>54</v>
      </c>
      <c r="C469">
        <f t="shared" si="35"/>
        <v>7.223793456585888</v>
      </c>
      <c r="D469">
        <f t="shared" si="36"/>
        <v>4878299.959167016</v>
      </c>
      <c r="E469">
        <f t="shared" si="36"/>
        <v>675310</v>
      </c>
      <c r="F469">
        <f t="shared" si="37"/>
        <v>7.677514851113552</v>
      </c>
      <c r="G469">
        <f t="shared" si="38"/>
        <v>309.7419867444659</v>
      </c>
      <c r="H469">
        <f t="shared" si="40"/>
        <v>5184702.554105492</v>
      </c>
      <c r="I469">
        <f t="shared" si="40"/>
        <v>209171861.06840527</v>
      </c>
    </row>
    <row r="470" spans="1:9" ht="12.75">
      <c r="A470">
        <v>57</v>
      </c>
      <c r="B470" t="s">
        <v>55</v>
      </c>
      <c r="C470">
        <f t="shared" si="35"/>
        <v>9.112325211838074</v>
      </c>
      <c r="D470">
        <f t="shared" si="36"/>
        <v>6560218.065108161</v>
      </c>
      <c r="E470">
        <f t="shared" si="36"/>
        <v>719928</v>
      </c>
      <c r="F470">
        <f t="shared" si="37"/>
        <v>12.5956858723381</v>
      </c>
      <c r="G470">
        <f t="shared" si="38"/>
        <v>494.3126873708222</v>
      </c>
      <c r="H470">
        <f t="shared" si="40"/>
        <v>9067986.938700624</v>
      </c>
      <c r="I470">
        <f t="shared" si="40"/>
        <v>355869544.3935013</v>
      </c>
    </row>
    <row r="471" spans="1:9" ht="12.75">
      <c r="A471">
        <v>58</v>
      </c>
      <c r="B471" t="s">
        <v>56</v>
      </c>
      <c r="C471">
        <f t="shared" si="35"/>
        <v>9.871075199514124</v>
      </c>
      <c r="D471">
        <f t="shared" si="36"/>
        <v>6634616.16062383</v>
      </c>
      <c r="E471">
        <f t="shared" si="36"/>
        <v>672127</v>
      </c>
      <c r="F471">
        <f t="shared" si="37"/>
        <v>0.5548551886983523</v>
      </c>
      <c r="G471">
        <f t="shared" si="38"/>
        <v>336.3169689445165</v>
      </c>
      <c r="H471">
        <f t="shared" si="40"/>
        <v>372933.1534142574</v>
      </c>
      <c r="I471">
        <f t="shared" si="40"/>
        <v>226047715.385771</v>
      </c>
    </row>
    <row r="472" spans="1:9" ht="12.75">
      <c r="A472">
        <v>59</v>
      </c>
      <c r="B472" t="s">
        <v>57</v>
      </c>
      <c r="C472">
        <f t="shared" si="35"/>
        <v>2.6761942508089938</v>
      </c>
      <c r="D472">
        <f t="shared" si="36"/>
        <v>1658258.2722115293</v>
      </c>
      <c r="E472">
        <f t="shared" si="36"/>
        <v>619633</v>
      </c>
      <c r="F472">
        <f t="shared" si="37"/>
        <v>2.450040360273015</v>
      </c>
      <c r="G472">
        <f t="shared" si="38"/>
        <v>369.87363087230466</v>
      </c>
      <c r="H472">
        <f t="shared" si="40"/>
        <v>1518125.858557049</v>
      </c>
      <c r="I472">
        <f t="shared" si="40"/>
        <v>229185907.51829875</v>
      </c>
    </row>
    <row r="473" spans="1:9" ht="12.75">
      <c r="A473">
        <v>60</v>
      </c>
      <c r="B473" t="s">
        <v>58</v>
      </c>
      <c r="C473">
        <f t="shared" si="35"/>
        <v>14.94990664295157</v>
      </c>
      <c r="D473">
        <f t="shared" si="36"/>
        <v>12310949.122337759</v>
      </c>
      <c r="E473">
        <f t="shared" si="36"/>
        <v>823480</v>
      </c>
      <c r="F473">
        <f t="shared" si="37"/>
        <v>7.2033015657003565</v>
      </c>
      <c r="G473">
        <f t="shared" si="38"/>
        <v>518.8780607535784</v>
      </c>
      <c r="H473">
        <f t="shared" si="40"/>
        <v>5931774.77332293</v>
      </c>
      <c r="I473">
        <f t="shared" si="40"/>
        <v>427285705.4693568</v>
      </c>
    </row>
    <row r="474" spans="1:9" ht="12.75">
      <c r="A474">
        <v>61</v>
      </c>
      <c r="B474" t="s">
        <v>59</v>
      </c>
      <c r="C474">
        <f t="shared" si="35"/>
        <v>6.474892415931191</v>
      </c>
      <c r="D474">
        <f t="shared" si="36"/>
        <v>3753611.681578798</v>
      </c>
      <c r="E474">
        <f t="shared" si="36"/>
        <v>579718</v>
      </c>
      <c r="F474">
        <f t="shared" si="37"/>
        <v>4.147803791077945</v>
      </c>
      <c r="G474">
        <f t="shared" si="38"/>
        <v>490.61449239096186</v>
      </c>
      <c r="H474">
        <f t="shared" si="40"/>
        <v>2404556.5181561243</v>
      </c>
      <c r="I474">
        <f t="shared" si="40"/>
        <v>284418052.29990363</v>
      </c>
    </row>
    <row r="475" spans="1:9" ht="12.75">
      <c r="A475">
        <v>62</v>
      </c>
      <c r="B475" t="s">
        <v>60</v>
      </c>
      <c r="C475">
        <f t="shared" si="35"/>
        <v>7.743166589380241</v>
      </c>
      <c r="D475">
        <f t="shared" si="36"/>
        <v>4975534.298504651</v>
      </c>
      <c r="E475">
        <f t="shared" si="36"/>
        <v>642571</v>
      </c>
      <c r="F475">
        <f t="shared" si="37"/>
        <v>13.402878776649668</v>
      </c>
      <c r="G475">
        <f t="shared" si="38"/>
        <v>467.8367524019527</v>
      </c>
      <c r="H475">
        <f t="shared" si="40"/>
        <v>8612301.218390554</v>
      </c>
      <c r="I475">
        <f t="shared" si="40"/>
        <v>300618329.82767516</v>
      </c>
    </row>
    <row r="476" spans="1:9" ht="12.75">
      <c r="A476">
        <v>63</v>
      </c>
      <c r="B476" t="s">
        <v>61</v>
      </c>
      <c r="C476">
        <f t="shared" si="35"/>
        <v>2.522680502613707</v>
      </c>
      <c r="D476">
        <f t="shared" si="36"/>
        <v>1799554.1365394879</v>
      </c>
      <c r="E476">
        <f t="shared" si="36"/>
        <v>713350</v>
      </c>
      <c r="F476">
        <f t="shared" si="37"/>
        <v>5.336307191660783</v>
      </c>
      <c r="G476">
        <f t="shared" si="38"/>
        <v>430.48326897708756</v>
      </c>
      <c r="H476">
        <f t="shared" si="40"/>
        <v>3806654.7351712193</v>
      </c>
      <c r="I476">
        <f t="shared" si="40"/>
        <v>307085239.9248054</v>
      </c>
    </row>
    <row r="477" spans="1:9" ht="12.75">
      <c r="A477">
        <v>64</v>
      </c>
      <c r="B477" t="s">
        <v>62</v>
      </c>
      <c r="C477">
        <f t="shared" si="35"/>
        <v>2.3861327248819215</v>
      </c>
      <c r="D477">
        <f t="shared" si="36"/>
        <v>1847260.4409582128</v>
      </c>
      <c r="E477">
        <f t="shared" si="36"/>
        <v>774165</v>
      </c>
      <c r="F477">
        <f t="shared" si="37"/>
        <v>7.686049133444366</v>
      </c>
      <c r="G477">
        <f t="shared" si="38"/>
        <v>333.6066316682733</v>
      </c>
      <c r="H477">
        <f t="shared" si="40"/>
        <v>5950270.227392958</v>
      </c>
      <c r="I477">
        <f t="shared" si="40"/>
        <v>258266578.0054688</v>
      </c>
    </row>
    <row r="478" spans="1:9" ht="12.75">
      <c r="A478">
        <v>65</v>
      </c>
      <c r="B478" t="s">
        <v>63</v>
      </c>
      <c r="C478">
        <f t="shared" si="35"/>
        <v>14.86422063049138</v>
      </c>
      <c r="D478">
        <f t="shared" si="36"/>
        <v>9913379.800872985</v>
      </c>
      <c r="E478">
        <f t="shared" si="36"/>
        <v>666929</v>
      </c>
      <c r="F478">
        <f t="shared" si="37"/>
        <v>5.501153249683006</v>
      </c>
      <c r="G478">
        <f t="shared" si="38"/>
        <v>535.5160488054048</v>
      </c>
      <c r="H478">
        <f t="shared" si="40"/>
        <v>3668878.6356578376</v>
      </c>
      <c r="I478">
        <f t="shared" si="40"/>
        <v>357151182.91373986</v>
      </c>
    </row>
    <row r="479" spans="1:9" ht="12.75">
      <c r="A479">
        <v>66</v>
      </c>
      <c r="B479" t="s">
        <v>64</v>
      </c>
      <c r="C479">
        <f aca="true" t="shared" si="41" ref="C479:C497">D479/E479</f>
        <v>11.488044501073562</v>
      </c>
      <c r="D479">
        <f aca="true" t="shared" si="42" ref="D479:E497">SUMIF($C$3:$C$410,$A479,D$3:D$410)</f>
        <v>7810572.111701401</v>
      </c>
      <c r="E479">
        <f t="shared" si="42"/>
        <v>679887</v>
      </c>
      <c r="F479">
        <f aca="true" t="shared" si="43" ref="F479:F497">H479/E479</f>
        <v>3.5225382935797986</v>
      </c>
      <c r="G479">
        <f aca="true" t="shared" si="44" ref="G479:G497">I479/E479</f>
        <v>504.00012224771245</v>
      </c>
      <c r="H479">
        <f aca="true" t="shared" si="45" ref="H479:I497">SUMIF($C$3:$C$410,$A479,H$3:H$410)</f>
        <v>2394927.9928070884</v>
      </c>
      <c r="I479">
        <f t="shared" si="45"/>
        <v>342663131.11463046</v>
      </c>
    </row>
    <row r="480" spans="1:9" ht="12.75">
      <c r="A480">
        <v>67</v>
      </c>
      <c r="B480" t="s">
        <v>65</v>
      </c>
      <c r="C480">
        <f t="shared" si="41"/>
        <v>6.2192570114756505</v>
      </c>
      <c r="D480">
        <f t="shared" si="42"/>
        <v>4393967.271177662</v>
      </c>
      <c r="E480">
        <f t="shared" si="42"/>
        <v>706510</v>
      </c>
      <c r="F480">
        <f t="shared" si="43"/>
        <v>9.04612040831693</v>
      </c>
      <c r="G480">
        <f t="shared" si="44"/>
        <v>337.1229972024098</v>
      </c>
      <c r="H480">
        <f t="shared" si="45"/>
        <v>6391174.529679995</v>
      </c>
      <c r="I480">
        <f t="shared" si="45"/>
        <v>238180768.75347453</v>
      </c>
    </row>
    <row r="481" spans="1:9" ht="12.75">
      <c r="A481">
        <v>68</v>
      </c>
      <c r="B481" t="s">
        <v>66</v>
      </c>
      <c r="C481">
        <f t="shared" si="41"/>
        <v>9.059710961790518</v>
      </c>
      <c r="D481">
        <f t="shared" si="42"/>
        <v>6401899.7957738815</v>
      </c>
      <c r="E481">
        <f t="shared" si="42"/>
        <v>706634</v>
      </c>
      <c r="F481">
        <f t="shared" si="43"/>
        <v>20.688725617045666</v>
      </c>
      <c r="G481">
        <f t="shared" si="44"/>
        <v>636.792979280574</v>
      </c>
      <c r="H481">
        <f t="shared" si="45"/>
        <v>14619356.937675448</v>
      </c>
      <c r="I481">
        <f t="shared" si="45"/>
        <v>449979570.1209491</v>
      </c>
    </row>
    <row r="482" spans="1:9" ht="12.75">
      <c r="A482">
        <v>69</v>
      </c>
      <c r="B482" t="s">
        <v>67</v>
      </c>
      <c r="C482">
        <f t="shared" si="41"/>
        <v>7.475891341318469</v>
      </c>
      <c r="D482">
        <f t="shared" si="42"/>
        <v>5216841.447581537</v>
      </c>
      <c r="E482">
        <f t="shared" si="42"/>
        <v>697822</v>
      </c>
      <c r="F482">
        <f t="shared" si="43"/>
        <v>8.409418681823658</v>
      </c>
      <c r="G482">
        <f t="shared" si="44"/>
        <v>502.7332170945163</v>
      </c>
      <c r="H482">
        <f t="shared" si="45"/>
        <v>5868277.363387548</v>
      </c>
      <c r="I482">
        <f t="shared" si="45"/>
        <v>350818299.01932955</v>
      </c>
    </row>
    <row r="483" spans="1:9" ht="12.75">
      <c r="A483">
        <v>70</v>
      </c>
      <c r="B483" t="s">
        <v>68</v>
      </c>
      <c r="C483">
        <f t="shared" si="41"/>
        <v>13.350252018503898</v>
      </c>
      <c r="D483">
        <f t="shared" si="42"/>
        <v>6760634.373430466</v>
      </c>
      <c r="E483">
        <f t="shared" si="42"/>
        <v>506405</v>
      </c>
      <c r="F483">
        <f t="shared" si="43"/>
        <v>14.29441699026604</v>
      </c>
      <c r="G483">
        <f t="shared" si="44"/>
        <v>463.90208168837984</v>
      </c>
      <c r="H483">
        <f t="shared" si="45"/>
        <v>7238764.235955674</v>
      </c>
      <c r="I483">
        <f t="shared" si="45"/>
        <v>234922333.677404</v>
      </c>
    </row>
    <row r="484" spans="1:9" ht="12.75">
      <c r="A484">
        <v>71</v>
      </c>
      <c r="B484" t="s">
        <v>69</v>
      </c>
      <c r="C484">
        <f t="shared" si="41"/>
        <v>4.148112474164516</v>
      </c>
      <c r="D484">
        <f t="shared" si="42"/>
        <v>2768661.8189935805</v>
      </c>
      <c r="E484">
        <f t="shared" si="42"/>
        <v>667451</v>
      </c>
      <c r="F484">
        <f t="shared" si="43"/>
        <v>10.571117588641949</v>
      </c>
      <c r="G484">
        <f t="shared" si="44"/>
        <v>409.10308449876203</v>
      </c>
      <c r="H484">
        <f t="shared" si="45"/>
        <v>7055703.005656657</v>
      </c>
      <c r="I484">
        <f t="shared" si="45"/>
        <v>273056262.8517832</v>
      </c>
    </row>
    <row r="485" spans="1:9" ht="12.75">
      <c r="A485">
        <v>72</v>
      </c>
      <c r="B485" t="s">
        <v>70</v>
      </c>
      <c r="C485">
        <f t="shared" si="41"/>
        <v>0.5510151121534272</v>
      </c>
      <c r="D485">
        <f t="shared" si="42"/>
        <v>269043.0467809296</v>
      </c>
      <c r="E485">
        <f t="shared" si="42"/>
        <v>488268</v>
      </c>
      <c r="F485">
        <f t="shared" si="43"/>
        <v>4.232629613283944</v>
      </c>
      <c r="G485">
        <f t="shared" si="44"/>
        <v>275.25961152823515</v>
      </c>
      <c r="H485">
        <f t="shared" si="45"/>
        <v>2066657.5960189248</v>
      </c>
      <c r="I485">
        <f t="shared" si="45"/>
        <v>134400460.00166833</v>
      </c>
    </row>
    <row r="486" spans="1:9" ht="12.75">
      <c r="A486">
        <v>73</v>
      </c>
      <c r="B486" t="s">
        <v>71</v>
      </c>
      <c r="C486">
        <f t="shared" si="41"/>
        <v>1.7468863010433118</v>
      </c>
      <c r="D486">
        <f t="shared" si="42"/>
        <v>1158889.612771036</v>
      </c>
      <c r="E486">
        <f t="shared" si="42"/>
        <v>663403</v>
      </c>
      <c r="F486">
        <f t="shared" si="43"/>
        <v>2.3834304606637717</v>
      </c>
      <c r="G486">
        <f t="shared" si="44"/>
        <v>352.4448636698936</v>
      </c>
      <c r="H486">
        <f t="shared" si="45"/>
        <v>1581174.917895728</v>
      </c>
      <c r="I486">
        <f t="shared" si="45"/>
        <v>233812979.89319843</v>
      </c>
    </row>
    <row r="487" spans="1:9" ht="12.75">
      <c r="A487">
        <v>74</v>
      </c>
      <c r="B487" t="s">
        <v>72</v>
      </c>
      <c r="C487">
        <f t="shared" si="41"/>
        <v>12.810680823917092</v>
      </c>
      <c r="D487">
        <f t="shared" si="42"/>
        <v>8411377.732856547</v>
      </c>
      <c r="E487">
        <f t="shared" si="42"/>
        <v>656591</v>
      </c>
      <c r="F487">
        <f t="shared" si="43"/>
        <v>6.044331177310097</v>
      </c>
      <c r="G487">
        <f t="shared" si="44"/>
        <v>350.6055784708242</v>
      </c>
      <c r="H487">
        <f t="shared" si="45"/>
        <v>3968653.452041214</v>
      </c>
      <c r="I487">
        <f t="shared" si="45"/>
        <v>230204467.37373692</v>
      </c>
    </row>
    <row r="488" spans="1:9" ht="12.75">
      <c r="A488">
        <v>75</v>
      </c>
      <c r="B488" t="s">
        <v>73</v>
      </c>
      <c r="C488">
        <f t="shared" si="41"/>
        <v>5.751336598446201</v>
      </c>
      <c r="D488">
        <f t="shared" si="42"/>
        <v>3499164.9485240546</v>
      </c>
      <c r="E488">
        <f t="shared" si="42"/>
        <v>608409</v>
      </c>
      <c r="F488">
        <f t="shared" si="43"/>
        <v>6.543637973212896</v>
      </c>
      <c r="G488">
        <f t="shared" si="44"/>
        <v>384.35025461838984</v>
      </c>
      <c r="H488">
        <f t="shared" si="45"/>
        <v>3981208.2356444853</v>
      </c>
      <c r="I488">
        <f t="shared" si="45"/>
        <v>233842154.06211996</v>
      </c>
    </row>
    <row r="489" spans="1:9" ht="12.75">
      <c r="A489">
        <v>76</v>
      </c>
      <c r="B489" t="s">
        <v>74</v>
      </c>
      <c r="C489">
        <f t="shared" si="41"/>
        <v>4.910544596509477</v>
      </c>
      <c r="D489">
        <f t="shared" si="42"/>
        <v>2388557.6393665606</v>
      </c>
      <c r="E489">
        <f t="shared" si="42"/>
        <v>486414</v>
      </c>
      <c r="F489">
        <f t="shared" si="43"/>
        <v>4.92420896877992</v>
      </c>
      <c r="G489">
        <f t="shared" si="44"/>
        <v>301.67040867082346</v>
      </c>
      <c r="H489">
        <f t="shared" si="45"/>
        <v>2395204.181340116</v>
      </c>
      <c r="I489">
        <f t="shared" si="45"/>
        <v>146736710.16320992</v>
      </c>
    </row>
    <row r="490" spans="1:9" ht="12.75">
      <c r="A490">
        <v>77</v>
      </c>
      <c r="B490" t="s">
        <v>75</v>
      </c>
      <c r="C490">
        <f t="shared" si="41"/>
        <v>3.9754847590306293</v>
      </c>
      <c r="D490">
        <f t="shared" si="42"/>
        <v>3533049.0847133514</v>
      </c>
      <c r="E490">
        <f t="shared" si="42"/>
        <v>888709</v>
      </c>
      <c r="F490">
        <f t="shared" si="43"/>
        <v>0.17497933639881952</v>
      </c>
      <c r="G490">
        <f t="shared" si="44"/>
        <v>245.69048137112645</v>
      </c>
      <c r="H490">
        <f t="shared" si="45"/>
        <v>155505.7110716585</v>
      </c>
      <c r="I490">
        <f t="shared" si="45"/>
        <v>218347342.00885242</v>
      </c>
    </row>
    <row r="491" spans="1:9" ht="12.75">
      <c r="A491">
        <v>78</v>
      </c>
      <c r="B491" t="s">
        <v>76</v>
      </c>
      <c r="C491">
        <f t="shared" si="41"/>
        <v>32.92888483674283</v>
      </c>
      <c r="D491">
        <f t="shared" si="42"/>
        <v>19028581.751723744</v>
      </c>
      <c r="E491">
        <f t="shared" si="42"/>
        <v>577869</v>
      </c>
      <c r="F491">
        <f t="shared" si="43"/>
        <v>1.2657276197305123</v>
      </c>
      <c r="G491">
        <f t="shared" si="44"/>
        <v>240.96357474166598</v>
      </c>
      <c r="H491">
        <f t="shared" si="45"/>
        <v>731424.7538860514</v>
      </c>
      <c r="I491">
        <f t="shared" si="45"/>
        <v>139245379.97239178</v>
      </c>
    </row>
    <row r="492" spans="1:9" ht="12.75">
      <c r="A492">
        <v>79</v>
      </c>
      <c r="B492" t="s">
        <v>77</v>
      </c>
      <c r="C492">
        <f t="shared" si="41"/>
        <v>0.15867793371525907</v>
      </c>
      <c r="D492">
        <f t="shared" si="42"/>
        <v>72181.79865740277</v>
      </c>
      <c r="E492">
        <f t="shared" si="42"/>
        <v>454895</v>
      </c>
      <c r="F492">
        <f t="shared" si="43"/>
        <v>1.2309964254882277</v>
      </c>
      <c r="G492">
        <f t="shared" si="44"/>
        <v>126.69605926895255</v>
      </c>
      <c r="H492">
        <f t="shared" si="45"/>
        <v>559974.1189724674</v>
      </c>
      <c r="I492">
        <f t="shared" si="45"/>
        <v>57633403.88115017</v>
      </c>
    </row>
    <row r="493" spans="1:9" ht="12.75">
      <c r="A493">
        <v>80</v>
      </c>
      <c r="B493" t="s">
        <v>78</v>
      </c>
      <c r="C493">
        <f t="shared" si="41"/>
        <v>12.213260369991488</v>
      </c>
      <c r="D493">
        <f t="shared" si="42"/>
        <v>8406130.634197371</v>
      </c>
      <c r="E493">
        <f t="shared" si="42"/>
        <v>688279</v>
      </c>
      <c r="F493">
        <f t="shared" si="43"/>
        <v>1.1774884929374076</v>
      </c>
      <c r="G493">
        <f t="shared" si="44"/>
        <v>236.7890556404649</v>
      </c>
      <c r="H493">
        <f t="shared" si="45"/>
        <v>810440.602430466</v>
      </c>
      <c r="I493">
        <f t="shared" si="45"/>
        <v>162976934.42716354</v>
      </c>
    </row>
    <row r="494" spans="1:9" ht="12.75">
      <c r="A494">
        <v>81</v>
      </c>
      <c r="B494" t="s">
        <v>79</v>
      </c>
      <c r="C494">
        <f t="shared" si="41"/>
        <v>1.835793629540736</v>
      </c>
      <c r="D494">
        <f t="shared" si="42"/>
        <v>1135744.9374070785</v>
      </c>
      <c r="E494">
        <f t="shared" si="42"/>
        <v>618667</v>
      </c>
      <c r="F494">
        <f t="shared" si="43"/>
        <v>1.0713882057945685</v>
      </c>
      <c r="G494">
        <f t="shared" si="44"/>
        <v>199.87997192298224</v>
      </c>
      <c r="H494">
        <f t="shared" si="45"/>
        <v>662832.5271143083</v>
      </c>
      <c r="I494">
        <f t="shared" si="45"/>
        <v>123659142.58967565</v>
      </c>
    </row>
    <row r="495" spans="1:9" ht="12.75">
      <c r="A495">
        <v>82</v>
      </c>
      <c r="B495" t="s">
        <v>80</v>
      </c>
      <c r="C495">
        <f t="shared" si="41"/>
        <v>8.807398352499298</v>
      </c>
      <c r="D495">
        <f t="shared" si="42"/>
        <v>6104046.694784811</v>
      </c>
      <c r="E495">
        <f t="shared" si="42"/>
        <v>693059</v>
      </c>
      <c r="F495">
        <f t="shared" si="43"/>
        <v>1.4282752732794057</v>
      </c>
      <c r="G495">
        <f t="shared" si="44"/>
        <v>156.92468649355183</v>
      </c>
      <c r="H495">
        <f t="shared" si="45"/>
        <v>989879.0326237517</v>
      </c>
      <c r="I495">
        <f t="shared" si="45"/>
        <v>108758066.29653454</v>
      </c>
    </row>
    <row r="496" spans="1:9" ht="12.75">
      <c r="A496">
        <v>83</v>
      </c>
      <c r="B496" t="s">
        <v>81</v>
      </c>
      <c r="C496">
        <f t="shared" si="41"/>
        <v>0.8248229299831945</v>
      </c>
      <c r="D496">
        <f t="shared" si="42"/>
        <v>488733.15552587225</v>
      </c>
      <c r="E496">
        <f t="shared" si="42"/>
        <v>592531</v>
      </c>
      <c r="F496">
        <f t="shared" si="43"/>
        <v>1.053672782470213</v>
      </c>
      <c r="G496">
        <f t="shared" si="44"/>
        <v>222.48324085750116</v>
      </c>
      <c r="H496">
        <f t="shared" si="45"/>
        <v>624333.7874698577</v>
      </c>
      <c r="I496">
        <f t="shared" si="45"/>
        <v>131828217.18853602</v>
      </c>
    </row>
    <row r="497" spans="1:9" ht="12.75">
      <c r="A497">
        <v>84</v>
      </c>
      <c r="B497" t="s">
        <v>82</v>
      </c>
      <c r="C497">
        <f t="shared" si="41"/>
        <v>5.958250261607068</v>
      </c>
      <c r="D497">
        <f t="shared" si="42"/>
        <v>3265133.0598611967</v>
      </c>
      <c r="E497">
        <f t="shared" si="42"/>
        <v>548002</v>
      </c>
      <c r="F497">
        <f t="shared" si="43"/>
        <v>-1.5674084981454544</v>
      </c>
      <c r="G497">
        <f t="shared" si="44"/>
        <v>246.90666606440385</v>
      </c>
      <c r="H497">
        <f t="shared" si="45"/>
        <v>-858942.9918007053</v>
      </c>
      <c r="I497">
        <f t="shared" si="45"/>
        <v>135305346.81662545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9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46.421875" style="0" customWidth="1"/>
    <col min="3" max="8" width="8.7109375" style="0" customWidth="1"/>
  </cols>
  <sheetData>
    <row r="1" spans="1:13" ht="12.75">
      <c r="A1" s="89" t="s">
        <v>637</v>
      </c>
      <c r="D1" s="9" t="s">
        <v>495</v>
      </c>
      <c r="E1" t="s">
        <v>511</v>
      </c>
      <c r="F1" t="s">
        <v>512</v>
      </c>
      <c r="G1" t="s">
        <v>513</v>
      </c>
      <c r="H1" t="s">
        <v>514</v>
      </c>
      <c r="I1" s="9" t="s">
        <v>515</v>
      </c>
      <c r="J1" t="s">
        <v>516</v>
      </c>
      <c r="K1" t="s">
        <v>517</v>
      </c>
      <c r="L1" t="s">
        <v>518</v>
      </c>
      <c r="M1" t="s">
        <v>519</v>
      </c>
    </row>
    <row r="2" spans="1:13" ht="12.75">
      <c r="A2" s="89" t="s">
        <v>630</v>
      </c>
      <c r="C2" t="s">
        <v>85</v>
      </c>
      <c r="D2" s="9" t="s">
        <v>84</v>
      </c>
      <c r="E2" s="9" t="s">
        <v>84</v>
      </c>
      <c r="F2" s="9" t="s">
        <v>84</v>
      </c>
      <c r="G2" s="9" t="s">
        <v>84</v>
      </c>
      <c r="H2" s="9" t="s">
        <v>84</v>
      </c>
      <c r="I2" s="9">
        <f>SUM(I3:I436)</f>
        <v>71123219</v>
      </c>
      <c r="J2" s="9">
        <f>SUM(J3:J436)</f>
        <v>46674221.95164253</v>
      </c>
      <c r="K2" s="9">
        <f>SUM(K3:K436)</f>
        <v>8203898.659351974</v>
      </c>
      <c r="L2" s="9">
        <f>SUM(L3:L436)</f>
        <v>182223</v>
      </c>
      <c r="M2" s="9">
        <f>SUM(M3:M436)</f>
        <v>308576</v>
      </c>
    </row>
    <row r="3" spans="1:13" ht="12.75">
      <c r="A3" s="6">
        <v>1</v>
      </c>
      <c r="B3" s="6" t="s">
        <v>86</v>
      </c>
      <c r="C3">
        <v>1</v>
      </c>
      <c r="D3" s="9">
        <v>7185</v>
      </c>
      <c r="E3">
        <v>218</v>
      </c>
      <c r="F3">
        <v>6608</v>
      </c>
      <c r="G3">
        <v>0</v>
      </c>
      <c r="H3">
        <v>39</v>
      </c>
      <c r="I3" s="9">
        <v>4606</v>
      </c>
      <c r="J3">
        <v>64</v>
      </c>
      <c r="K3">
        <v>3323</v>
      </c>
      <c r="L3">
        <v>0</v>
      </c>
      <c r="M3">
        <v>3</v>
      </c>
    </row>
    <row r="4" spans="1:13" ht="12.75">
      <c r="A4" s="6">
        <v>2</v>
      </c>
      <c r="B4" s="6" t="s">
        <v>87</v>
      </c>
      <c r="C4">
        <v>2</v>
      </c>
      <c r="D4" s="9">
        <v>163944</v>
      </c>
      <c r="E4">
        <v>129345</v>
      </c>
      <c r="F4">
        <v>33012</v>
      </c>
      <c r="G4">
        <v>57</v>
      </c>
      <c r="H4">
        <v>302</v>
      </c>
      <c r="I4" s="9">
        <v>146152</v>
      </c>
      <c r="J4">
        <v>113761</v>
      </c>
      <c r="K4">
        <v>30945</v>
      </c>
      <c r="L4">
        <v>116</v>
      </c>
      <c r="M4">
        <v>274</v>
      </c>
    </row>
    <row r="5" spans="1:13" ht="12.75">
      <c r="A5" s="6">
        <v>3</v>
      </c>
      <c r="B5" s="6" t="s">
        <v>88</v>
      </c>
      <c r="C5">
        <v>3</v>
      </c>
      <c r="D5" s="9">
        <v>314564</v>
      </c>
      <c r="E5">
        <v>219284</v>
      </c>
      <c r="F5">
        <v>89538</v>
      </c>
      <c r="G5">
        <v>308</v>
      </c>
      <c r="H5">
        <v>1122</v>
      </c>
      <c r="I5" s="9">
        <v>299930</v>
      </c>
      <c r="J5">
        <v>211918</v>
      </c>
      <c r="K5">
        <v>79301</v>
      </c>
      <c r="L5">
        <v>329</v>
      </c>
      <c r="M5">
        <v>3530</v>
      </c>
    </row>
    <row r="6" spans="1:13" ht="12.75">
      <c r="A6" s="6">
        <v>4</v>
      </c>
      <c r="B6" s="6" t="s">
        <v>89</v>
      </c>
      <c r="C6">
        <v>7</v>
      </c>
      <c r="D6" s="9">
        <v>218307</v>
      </c>
      <c r="E6">
        <v>184599</v>
      </c>
      <c r="F6">
        <v>32283</v>
      </c>
      <c r="G6">
        <v>158</v>
      </c>
      <c r="H6">
        <v>222</v>
      </c>
      <c r="I6" s="9">
        <v>219421</v>
      </c>
      <c r="J6">
        <v>186420</v>
      </c>
      <c r="K6">
        <v>31552</v>
      </c>
      <c r="L6">
        <v>82</v>
      </c>
      <c r="M6">
        <v>400</v>
      </c>
    </row>
    <row r="7" spans="1:13" ht="12.75">
      <c r="A7" s="6">
        <v>5</v>
      </c>
      <c r="B7" s="6" t="s">
        <v>90</v>
      </c>
      <c r="C7">
        <v>5</v>
      </c>
      <c r="D7" s="9">
        <v>263464</v>
      </c>
      <c r="E7">
        <v>162888</v>
      </c>
      <c r="F7">
        <v>95717</v>
      </c>
      <c r="G7">
        <v>410</v>
      </c>
      <c r="H7">
        <v>2217</v>
      </c>
      <c r="I7" s="9">
        <v>248567</v>
      </c>
      <c r="J7">
        <v>151439</v>
      </c>
      <c r="K7">
        <v>87466</v>
      </c>
      <c r="L7">
        <v>177</v>
      </c>
      <c r="M7">
        <v>7265</v>
      </c>
    </row>
    <row r="8" spans="1:13" ht="12.75">
      <c r="A8" s="6">
        <v>6</v>
      </c>
      <c r="B8" s="6" t="s">
        <v>91</v>
      </c>
      <c r="C8">
        <v>7</v>
      </c>
      <c r="D8" s="9">
        <v>295532</v>
      </c>
      <c r="E8">
        <v>233460</v>
      </c>
      <c r="F8">
        <v>58504</v>
      </c>
      <c r="G8">
        <v>330</v>
      </c>
      <c r="H8">
        <v>433</v>
      </c>
      <c r="I8" s="9">
        <v>294721</v>
      </c>
      <c r="J8">
        <v>233078</v>
      </c>
      <c r="K8">
        <v>56419</v>
      </c>
      <c r="L8">
        <v>446</v>
      </c>
      <c r="M8">
        <v>1575</v>
      </c>
    </row>
    <row r="9" spans="1:13" ht="12.75">
      <c r="A9" s="6">
        <v>7</v>
      </c>
      <c r="B9" s="6" t="s">
        <v>92</v>
      </c>
      <c r="C9">
        <v>1</v>
      </c>
      <c r="D9" s="9">
        <v>198020</v>
      </c>
      <c r="E9">
        <v>37049</v>
      </c>
      <c r="F9">
        <v>147924</v>
      </c>
      <c r="G9">
        <v>220</v>
      </c>
      <c r="H9">
        <v>3532</v>
      </c>
      <c r="I9" s="9">
        <v>181486</v>
      </c>
      <c r="J9">
        <v>31656</v>
      </c>
      <c r="K9">
        <v>135946</v>
      </c>
      <c r="L9">
        <v>47</v>
      </c>
      <c r="M9">
        <v>6781</v>
      </c>
    </row>
    <row r="10" spans="1:13" ht="12.75">
      <c r="A10" s="6">
        <v>8</v>
      </c>
      <c r="B10" s="6" t="s">
        <v>93</v>
      </c>
      <c r="C10">
        <v>6</v>
      </c>
      <c r="D10" s="9">
        <v>330587</v>
      </c>
      <c r="E10">
        <v>251650</v>
      </c>
      <c r="F10">
        <v>74514</v>
      </c>
      <c r="G10">
        <v>166</v>
      </c>
      <c r="H10">
        <v>1145</v>
      </c>
      <c r="I10" s="9">
        <v>319212</v>
      </c>
      <c r="J10">
        <v>244173</v>
      </c>
      <c r="K10">
        <v>67625</v>
      </c>
      <c r="L10">
        <v>59</v>
      </c>
      <c r="M10">
        <v>3256</v>
      </c>
    </row>
    <row r="11" spans="1:13" ht="12.75">
      <c r="A11" s="6">
        <v>9</v>
      </c>
      <c r="B11" s="6" t="s">
        <v>94</v>
      </c>
      <c r="C11">
        <v>10</v>
      </c>
      <c r="D11" s="9">
        <v>300948</v>
      </c>
      <c r="E11">
        <v>199583</v>
      </c>
      <c r="F11">
        <v>96943</v>
      </c>
      <c r="G11">
        <v>290</v>
      </c>
      <c r="H11">
        <v>1453</v>
      </c>
      <c r="I11" s="9">
        <v>281742</v>
      </c>
      <c r="J11">
        <v>186388</v>
      </c>
      <c r="K11">
        <v>86683</v>
      </c>
      <c r="L11">
        <v>181</v>
      </c>
      <c r="M11">
        <v>4888</v>
      </c>
    </row>
    <row r="12" spans="1:13" ht="12.75">
      <c r="A12" s="6">
        <v>10</v>
      </c>
      <c r="B12" s="6" t="s">
        <v>95</v>
      </c>
      <c r="C12">
        <v>3</v>
      </c>
      <c r="D12" s="9">
        <v>273559</v>
      </c>
      <c r="E12">
        <v>199086</v>
      </c>
      <c r="F12">
        <v>70117</v>
      </c>
      <c r="G12">
        <v>274</v>
      </c>
      <c r="H12">
        <v>835</v>
      </c>
      <c r="I12" s="9">
        <v>263091</v>
      </c>
      <c r="J12">
        <v>199351</v>
      </c>
      <c r="K12">
        <v>59165</v>
      </c>
      <c r="L12">
        <v>114</v>
      </c>
      <c r="M12">
        <v>2304</v>
      </c>
    </row>
    <row r="13" spans="1:13" ht="12.75">
      <c r="A13" s="6">
        <v>11</v>
      </c>
      <c r="B13" s="6" t="s">
        <v>96</v>
      </c>
      <c r="C13">
        <v>7</v>
      </c>
      <c r="D13" s="9">
        <v>214403</v>
      </c>
      <c r="E13">
        <v>140383</v>
      </c>
      <c r="F13">
        <v>70295</v>
      </c>
      <c r="G13">
        <v>107</v>
      </c>
      <c r="H13">
        <v>1003</v>
      </c>
      <c r="I13" s="9">
        <v>213490</v>
      </c>
      <c r="J13">
        <v>138863</v>
      </c>
      <c r="K13">
        <v>70925</v>
      </c>
      <c r="L13">
        <v>192</v>
      </c>
      <c r="M13">
        <v>1596</v>
      </c>
    </row>
    <row r="14" spans="1:13" ht="12.75">
      <c r="A14" s="6">
        <v>12</v>
      </c>
      <c r="B14" s="6" t="s">
        <v>97</v>
      </c>
      <c r="C14">
        <v>4</v>
      </c>
      <c r="D14" s="9">
        <v>202824</v>
      </c>
      <c r="E14">
        <v>65111</v>
      </c>
      <c r="F14">
        <v>132135</v>
      </c>
      <c r="G14">
        <v>404</v>
      </c>
      <c r="H14">
        <v>3566</v>
      </c>
      <c r="I14" s="9">
        <v>187791</v>
      </c>
      <c r="J14">
        <v>57069</v>
      </c>
      <c r="K14">
        <v>124623</v>
      </c>
      <c r="L14">
        <v>128</v>
      </c>
      <c r="M14">
        <v>4826</v>
      </c>
    </row>
    <row r="15" spans="1:13" ht="12.75">
      <c r="A15" s="6">
        <v>13</v>
      </c>
      <c r="B15" s="6" t="s">
        <v>98</v>
      </c>
      <c r="C15">
        <v>1</v>
      </c>
      <c r="D15" s="9">
        <v>165242</v>
      </c>
      <c r="E15">
        <v>57920</v>
      </c>
      <c r="F15">
        <v>103451</v>
      </c>
      <c r="G15">
        <v>127</v>
      </c>
      <c r="H15">
        <v>1686</v>
      </c>
      <c r="I15" s="9">
        <v>156080</v>
      </c>
      <c r="J15">
        <v>51228</v>
      </c>
      <c r="K15">
        <v>98445</v>
      </c>
      <c r="L15">
        <v>47</v>
      </c>
      <c r="M15">
        <v>5242</v>
      </c>
    </row>
    <row r="16" spans="1:13" ht="12.75">
      <c r="A16" s="6">
        <v>14</v>
      </c>
      <c r="B16" s="6" t="s">
        <v>99</v>
      </c>
      <c r="C16">
        <v>3</v>
      </c>
      <c r="D16" s="9">
        <v>216507</v>
      </c>
      <c r="E16">
        <v>116834</v>
      </c>
      <c r="F16">
        <v>94776</v>
      </c>
      <c r="G16">
        <v>309</v>
      </c>
      <c r="H16">
        <v>2458</v>
      </c>
      <c r="I16" s="9">
        <v>211628</v>
      </c>
      <c r="J16">
        <v>119195</v>
      </c>
      <c r="K16">
        <v>83434</v>
      </c>
      <c r="L16">
        <v>154</v>
      </c>
      <c r="M16">
        <v>7865</v>
      </c>
    </row>
    <row r="17" spans="1:13" ht="12.75">
      <c r="A17" s="6">
        <v>15</v>
      </c>
      <c r="B17" s="6" t="s">
        <v>100</v>
      </c>
      <c r="C17">
        <v>5</v>
      </c>
      <c r="D17" s="9">
        <v>206814</v>
      </c>
      <c r="E17">
        <v>166605</v>
      </c>
      <c r="F17">
        <v>37952</v>
      </c>
      <c r="G17">
        <v>76</v>
      </c>
      <c r="H17">
        <v>465</v>
      </c>
      <c r="I17" s="9">
        <v>203773</v>
      </c>
      <c r="J17">
        <v>165676</v>
      </c>
      <c r="K17">
        <v>34854</v>
      </c>
      <c r="L17">
        <v>58</v>
      </c>
      <c r="M17">
        <v>1160</v>
      </c>
    </row>
    <row r="18" spans="1:13" ht="12.75">
      <c r="A18" s="6">
        <v>16</v>
      </c>
      <c r="B18" s="6" t="s">
        <v>101</v>
      </c>
      <c r="C18">
        <v>2</v>
      </c>
      <c r="D18" s="9">
        <v>224248</v>
      </c>
      <c r="E18">
        <v>194691</v>
      </c>
      <c r="F18">
        <v>27186</v>
      </c>
      <c r="G18">
        <v>402</v>
      </c>
      <c r="H18">
        <v>287</v>
      </c>
      <c r="I18" s="9">
        <v>232491</v>
      </c>
      <c r="J18">
        <v>202024</v>
      </c>
      <c r="K18">
        <v>27703</v>
      </c>
      <c r="L18">
        <v>390</v>
      </c>
      <c r="M18">
        <v>609</v>
      </c>
    </row>
    <row r="19" spans="1:13" ht="12.75">
      <c r="A19" s="6">
        <v>17</v>
      </c>
      <c r="B19" s="6" t="s">
        <v>102</v>
      </c>
      <c r="C19">
        <v>5</v>
      </c>
      <c r="D19" s="9">
        <v>243006</v>
      </c>
      <c r="E19">
        <v>198294</v>
      </c>
      <c r="F19">
        <v>39940</v>
      </c>
      <c r="G19">
        <v>389</v>
      </c>
      <c r="H19">
        <v>154</v>
      </c>
      <c r="I19" s="9">
        <v>236716</v>
      </c>
      <c r="J19">
        <v>194541</v>
      </c>
      <c r="K19">
        <v>38160</v>
      </c>
      <c r="L19">
        <v>471</v>
      </c>
      <c r="M19">
        <v>724</v>
      </c>
    </row>
    <row r="20" spans="1:13" ht="12.75">
      <c r="A20" s="6">
        <v>18</v>
      </c>
      <c r="B20" s="6" t="s">
        <v>103</v>
      </c>
      <c r="C20">
        <v>10</v>
      </c>
      <c r="D20" s="9">
        <v>212341</v>
      </c>
      <c r="E20">
        <v>149240</v>
      </c>
      <c r="F20">
        <v>60118</v>
      </c>
      <c r="G20">
        <v>258</v>
      </c>
      <c r="H20">
        <v>902</v>
      </c>
      <c r="I20" s="9">
        <v>209011</v>
      </c>
      <c r="J20">
        <v>148373</v>
      </c>
      <c r="K20">
        <v>55593</v>
      </c>
      <c r="L20">
        <v>300</v>
      </c>
      <c r="M20">
        <v>2344</v>
      </c>
    </row>
    <row r="21" spans="1:13" ht="12.75">
      <c r="A21" s="6">
        <v>19</v>
      </c>
      <c r="B21" s="6" t="s">
        <v>104</v>
      </c>
      <c r="C21">
        <v>1</v>
      </c>
      <c r="D21" s="9">
        <v>175797</v>
      </c>
      <c r="E21">
        <v>44149</v>
      </c>
      <c r="F21">
        <v>126076</v>
      </c>
      <c r="G21">
        <v>167</v>
      </c>
      <c r="H21">
        <v>1872</v>
      </c>
      <c r="I21" s="9">
        <v>173379</v>
      </c>
      <c r="J21">
        <v>38615</v>
      </c>
      <c r="K21">
        <v>127362</v>
      </c>
      <c r="L21">
        <v>29</v>
      </c>
      <c r="M21">
        <v>5672</v>
      </c>
    </row>
    <row r="22" spans="1:13" ht="12.75">
      <c r="A22" s="6">
        <v>20</v>
      </c>
      <c r="B22" s="6" t="s">
        <v>105</v>
      </c>
      <c r="C22">
        <v>1</v>
      </c>
      <c r="D22" s="9">
        <v>158919</v>
      </c>
      <c r="E22">
        <v>33652</v>
      </c>
      <c r="F22">
        <v>118430</v>
      </c>
      <c r="G22">
        <v>185</v>
      </c>
      <c r="H22">
        <v>3168</v>
      </c>
      <c r="I22" s="9">
        <v>145169</v>
      </c>
      <c r="J22">
        <v>28325</v>
      </c>
      <c r="K22">
        <v>107084</v>
      </c>
      <c r="L22">
        <v>88</v>
      </c>
      <c r="M22">
        <v>6357</v>
      </c>
    </row>
    <row r="23" spans="1:13" ht="12.75">
      <c r="A23" s="6">
        <v>21</v>
      </c>
      <c r="B23" s="6" t="s">
        <v>106</v>
      </c>
      <c r="C23">
        <v>9</v>
      </c>
      <c r="D23" s="9">
        <v>147273</v>
      </c>
      <c r="E23">
        <v>106124</v>
      </c>
      <c r="F23">
        <v>36902</v>
      </c>
      <c r="G23">
        <v>170</v>
      </c>
      <c r="H23">
        <v>775</v>
      </c>
      <c r="I23" s="9">
        <v>137451</v>
      </c>
      <c r="J23">
        <v>101483</v>
      </c>
      <c r="K23">
        <v>32341</v>
      </c>
      <c r="L23">
        <v>190</v>
      </c>
      <c r="M23">
        <v>1721</v>
      </c>
    </row>
    <row r="24" spans="1:13" ht="12.75">
      <c r="A24" s="6">
        <v>22</v>
      </c>
      <c r="B24" s="6" t="s">
        <v>107</v>
      </c>
      <c r="C24">
        <v>8</v>
      </c>
      <c r="D24" s="9">
        <v>266169</v>
      </c>
      <c r="E24">
        <v>95181</v>
      </c>
      <c r="F24">
        <v>164463</v>
      </c>
      <c r="G24">
        <v>209</v>
      </c>
      <c r="H24">
        <v>3245</v>
      </c>
      <c r="I24" s="9">
        <v>256401</v>
      </c>
      <c r="J24">
        <v>92385</v>
      </c>
      <c r="K24">
        <v>154606</v>
      </c>
      <c r="L24">
        <v>61</v>
      </c>
      <c r="M24">
        <v>7483</v>
      </c>
    </row>
    <row r="25" spans="1:13" ht="12.75">
      <c r="A25" s="6">
        <v>23</v>
      </c>
      <c r="B25" s="6" t="s">
        <v>108</v>
      </c>
      <c r="C25">
        <v>8</v>
      </c>
      <c r="D25" s="9">
        <v>248922</v>
      </c>
      <c r="E25">
        <v>136620</v>
      </c>
      <c r="F25">
        <v>108267</v>
      </c>
      <c r="G25">
        <v>223</v>
      </c>
      <c r="H25">
        <v>1446</v>
      </c>
      <c r="I25" s="9">
        <v>240651</v>
      </c>
      <c r="J25">
        <v>132240</v>
      </c>
      <c r="K25">
        <v>102460</v>
      </c>
      <c r="L25">
        <v>48</v>
      </c>
      <c r="M25">
        <v>4657</v>
      </c>
    </row>
    <row r="26" spans="1:13" ht="12.75">
      <c r="A26" s="6">
        <v>24</v>
      </c>
      <c r="B26" s="6" t="s">
        <v>109</v>
      </c>
      <c r="C26">
        <v>9</v>
      </c>
      <c r="D26" s="9">
        <v>187908</v>
      </c>
      <c r="E26">
        <v>136107</v>
      </c>
      <c r="F26">
        <v>50046</v>
      </c>
      <c r="G26">
        <v>110</v>
      </c>
      <c r="H26">
        <v>598</v>
      </c>
      <c r="I26" s="9">
        <v>171810</v>
      </c>
      <c r="J26">
        <v>125327</v>
      </c>
      <c r="K26">
        <v>43619</v>
      </c>
      <c r="L26">
        <v>46</v>
      </c>
      <c r="M26">
        <v>1777</v>
      </c>
    </row>
    <row r="27" spans="1:13" ht="12.75">
      <c r="A27" s="6">
        <v>25</v>
      </c>
      <c r="B27" s="6" t="s">
        <v>110</v>
      </c>
      <c r="C27">
        <v>4</v>
      </c>
      <c r="D27" s="9">
        <v>243891</v>
      </c>
      <c r="E27">
        <v>161501</v>
      </c>
      <c r="F27">
        <v>79123</v>
      </c>
      <c r="G27">
        <v>317</v>
      </c>
      <c r="H27">
        <v>1252</v>
      </c>
      <c r="I27" s="9">
        <v>221136</v>
      </c>
      <c r="J27">
        <v>152568</v>
      </c>
      <c r="K27">
        <v>64326</v>
      </c>
      <c r="L27">
        <v>69</v>
      </c>
      <c r="M27">
        <v>3060</v>
      </c>
    </row>
    <row r="28" spans="1:13" ht="12.75">
      <c r="A28" s="6">
        <v>26</v>
      </c>
      <c r="B28" s="6" t="s">
        <v>111</v>
      </c>
      <c r="C28">
        <v>2</v>
      </c>
      <c r="D28" s="9">
        <v>238635</v>
      </c>
      <c r="E28">
        <v>192842</v>
      </c>
      <c r="F28">
        <v>42721</v>
      </c>
      <c r="G28">
        <v>180</v>
      </c>
      <c r="H28">
        <v>429</v>
      </c>
      <c r="I28" s="9">
        <v>231195</v>
      </c>
      <c r="J28">
        <v>186842</v>
      </c>
      <c r="K28">
        <v>39187</v>
      </c>
      <c r="L28">
        <v>73</v>
      </c>
      <c r="M28">
        <v>2410</v>
      </c>
    </row>
    <row r="29" spans="1:13" ht="12.75">
      <c r="A29" s="6">
        <v>27</v>
      </c>
      <c r="B29" s="6" t="s">
        <v>112</v>
      </c>
      <c r="C29">
        <v>10</v>
      </c>
      <c r="D29" s="9">
        <v>172335</v>
      </c>
      <c r="E29">
        <v>121582</v>
      </c>
      <c r="F29">
        <v>47164</v>
      </c>
      <c r="G29">
        <v>322</v>
      </c>
      <c r="H29">
        <v>577</v>
      </c>
      <c r="I29" s="9">
        <v>164234</v>
      </c>
      <c r="J29">
        <v>116454</v>
      </c>
      <c r="K29">
        <v>43614</v>
      </c>
      <c r="L29">
        <v>312</v>
      </c>
      <c r="M29">
        <v>1988</v>
      </c>
    </row>
    <row r="30" spans="1:13" ht="12.75">
      <c r="A30" s="6">
        <v>28</v>
      </c>
      <c r="B30" s="6" t="s">
        <v>113</v>
      </c>
      <c r="C30">
        <v>8</v>
      </c>
      <c r="D30" s="9">
        <v>244866</v>
      </c>
      <c r="E30">
        <v>75358</v>
      </c>
      <c r="F30">
        <v>161958</v>
      </c>
      <c r="G30">
        <v>292</v>
      </c>
      <c r="H30">
        <v>1904</v>
      </c>
      <c r="I30" s="9">
        <v>227060</v>
      </c>
      <c r="J30">
        <v>65951</v>
      </c>
      <c r="K30">
        <v>156678</v>
      </c>
      <c r="L30">
        <v>184</v>
      </c>
      <c r="M30">
        <v>2944</v>
      </c>
    </row>
    <row r="31" spans="1:13" ht="12.75">
      <c r="A31" s="6">
        <v>29</v>
      </c>
      <c r="B31" s="6" t="s">
        <v>114</v>
      </c>
      <c r="C31">
        <v>6</v>
      </c>
      <c r="D31" s="9">
        <v>179768</v>
      </c>
      <c r="E31">
        <v>134285</v>
      </c>
      <c r="F31">
        <v>43143</v>
      </c>
      <c r="G31">
        <v>136</v>
      </c>
      <c r="H31">
        <v>440</v>
      </c>
      <c r="I31" s="9">
        <v>171371</v>
      </c>
      <c r="J31">
        <v>128354</v>
      </c>
      <c r="K31">
        <v>39780</v>
      </c>
      <c r="L31">
        <v>73</v>
      </c>
      <c r="M31">
        <v>1149</v>
      </c>
    </row>
    <row r="32" spans="1:13" ht="12.75">
      <c r="A32" s="6">
        <v>30</v>
      </c>
      <c r="B32" s="6" t="s">
        <v>115</v>
      </c>
      <c r="C32">
        <v>4</v>
      </c>
      <c r="D32" s="9">
        <v>196106</v>
      </c>
      <c r="E32">
        <v>39641</v>
      </c>
      <c r="F32">
        <v>151274</v>
      </c>
      <c r="G32">
        <v>289</v>
      </c>
      <c r="H32">
        <v>2783</v>
      </c>
      <c r="I32" s="9">
        <v>167987</v>
      </c>
      <c r="J32">
        <v>28643</v>
      </c>
      <c r="K32">
        <v>136902</v>
      </c>
      <c r="L32">
        <v>111</v>
      </c>
      <c r="M32">
        <v>523</v>
      </c>
    </row>
    <row r="33" spans="1:13" ht="12.75">
      <c r="A33" s="6">
        <v>31</v>
      </c>
      <c r="B33" s="6" t="s">
        <v>116</v>
      </c>
      <c r="C33">
        <v>4</v>
      </c>
      <c r="D33" s="9">
        <v>218341</v>
      </c>
      <c r="E33">
        <v>152337</v>
      </c>
      <c r="F33">
        <v>63104</v>
      </c>
      <c r="G33">
        <v>164</v>
      </c>
      <c r="H33">
        <v>981</v>
      </c>
      <c r="I33" s="9">
        <v>217623</v>
      </c>
      <c r="J33">
        <v>148769</v>
      </c>
      <c r="K33">
        <v>64705</v>
      </c>
      <c r="L33">
        <v>35</v>
      </c>
      <c r="M33">
        <v>2789</v>
      </c>
    </row>
    <row r="34" spans="1:13" ht="12.75">
      <c r="A34" s="6">
        <v>32</v>
      </c>
      <c r="B34" s="6" t="s">
        <v>117</v>
      </c>
      <c r="C34">
        <v>9</v>
      </c>
      <c r="D34" s="9">
        <v>260380</v>
      </c>
      <c r="E34">
        <v>113730</v>
      </c>
      <c r="F34">
        <v>140438</v>
      </c>
      <c r="G34">
        <v>184</v>
      </c>
      <c r="H34">
        <v>1620</v>
      </c>
      <c r="I34" s="9">
        <v>265053</v>
      </c>
      <c r="J34">
        <v>113856</v>
      </c>
      <c r="K34">
        <v>141538</v>
      </c>
      <c r="L34">
        <v>61</v>
      </c>
      <c r="M34">
        <v>6771</v>
      </c>
    </row>
    <row r="35" spans="1:13" ht="12.75">
      <c r="A35" s="6">
        <v>33</v>
      </c>
      <c r="B35" s="6" t="s">
        <v>118</v>
      </c>
      <c r="C35">
        <v>1</v>
      </c>
      <c r="D35" s="9">
        <v>181286</v>
      </c>
      <c r="E35">
        <v>24828</v>
      </c>
      <c r="F35">
        <v>147663</v>
      </c>
      <c r="G35">
        <v>86</v>
      </c>
      <c r="H35">
        <v>2437</v>
      </c>
      <c r="I35" s="9">
        <v>187525</v>
      </c>
      <c r="J35">
        <v>23671</v>
      </c>
      <c r="K35">
        <v>148704</v>
      </c>
      <c r="L35">
        <v>44</v>
      </c>
      <c r="M35">
        <v>6274</v>
      </c>
    </row>
    <row r="36" spans="1:13" ht="12.75">
      <c r="A36" s="6">
        <v>34</v>
      </c>
      <c r="B36" s="6" t="s">
        <v>119</v>
      </c>
      <c r="C36">
        <v>13</v>
      </c>
      <c r="D36" s="9">
        <v>261037</v>
      </c>
      <c r="E36">
        <v>242711</v>
      </c>
      <c r="F36">
        <v>15582</v>
      </c>
      <c r="G36">
        <v>209</v>
      </c>
      <c r="H36">
        <v>141</v>
      </c>
      <c r="I36" s="9">
        <v>262876</v>
      </c>
      <c r="J36">
        <v>242326</v>
      </c>
      <c r="K36">
        <v>16967</v>
      </c>
      <c r="L36">
        <v>324</v>
      </c>
      <c r="M36">
        <v>890</v>
      </c>
    </row>
    <row r="37" spans="1:13" ht="12.75">
      <c r="A37" s="6">
        <v>35</v>
      </c>
      <c r="B37" s="6" t="s">
        <v>120</v>
      </c>
      <c r="C37">
        <v>53</v>
      </c>
      <c r="D37" s="9">
        <v>180608</v>
      </c>
      <c r="E37">
        <v>166126</v>
      </c>
      <c r="F37">
        <v>11793</v>
      </c>
      <c r="G37">
        <v>89</v>
      </c>
      <c r="H37">
        <v>88</v>
      </c>
      <c r="I37" s="9">
        <v>179167</v>
      </c>
      <c r="J37">
        <v>162032</v>
      </c>
      <c r="K37">
        <v>14053</v>
      </c>
      <c r="L37">
        <v>68</v>
      </c>
      <c r="M37">
        <v>304</v>
      </c>
    </row>
    <row r="38" spans="1:13" ht="12.75">
      <c r="A38" s="6">
        <v>36</v>
      </c>
      <c r="B38" s="6" t="s">
        <v>121</v>
      </c>
      <c r="C38">
        <v>11</v>
      </c>
      <c r="D38" s="9">
        <v>392819</v>
      </c>
      <c r="E38">
        <v>313919</v>
      </c>
      <c r="F38">
        <v>61875</v>
      </c>
      <c r="G38">
        <v>302</v>
      </c>
      <c r="H38">
        <v>1293</v>
      </c>
      <c r="I38" s="9">
        <v>437716</v>
      </c>
      <c r="J38">
        <v>357312</v>
      </c>
      <c r="K38">
        <v>69923</v>
      </c>
      <c r="L38">
        <v>191</v>
      </c>
      <c r="M38">
        <v>3672</v>
      </c>
    </row>
    <row r="39" spans="1:13" ht="12.75">
      <c r="A39" s="6">
        <v>37</v>
      </c>
      <c r="B39" s="6" t="s">
        <v>122</v>
      </c>
      <c r="C39">
        <v>12</v>
      </c>
      <c r="D39" s="9">
        <v>217273</v>
      </c>
      <c r="E39">
        <v>199516</v>
      </c>
      <c r="F39">
        <v>15720</v>
      </c>
      <c r="G39">
        <v>97</v>
      </c>
      <c r="H39">
        <v>151</v>
      </c>
      <c r="I39" s="9">
        <v>219615</v>
      </c>
      <c r="J39">
        <v>198326</v>
      </c>
      <c r="K39">
        <v>19031</v>
      </c>
      <c r="L39">
        <v>87</v>
      </c>
      <c r="M39">
        <v>269</v>
      </c>
    </row>
    <row r="40" spans="1:13" ht="12.75">
      <c r="A40" s="6">
        <v>38</v>
      </c>
      <c r="B40" s="6" t="s">
        <v>123</v>
      </c>
      <c r="C40">
        <v>12</v>
      </c>
      <c r="D40" s="9">
        <v>205357</v>
      </c>
      <c r="E40">
        <v>188495</v>
      </c>
      <c r="F40">
        <v>14271</v>
      </c>
      <c r="G40">
        <v>185</v>
      </c>
      <c r="H40">
        <v>136</v>
      </c>
      <c r="I40" s="9">
        <v>204801</v>
      </c>
      <c r="J40">
        <v>184545</v>
      </c>
      <c r="K40">
        <v>17867</v>
      </c>
      <c r="L40">
        <v>187</v>
      </c>
      <c r="M40">
        <v>119</v>
      </c>
    </row>
    <row r="41" spans="1:13" ht="12.75">
      <c r="A41" s="6">
        <v>39</v>
      </c>
      <c r="B41" s="6" t="s">
        <v>124</v>
      </c>
      <c r="C41">
        <v>13</v>
      </c>
      <c r="D41" s="9">
        <v>216103</v>
      </c>
      <c r="E41">
        <v>183635</v>
      </c>
      <c r="F41">
        <v>26327</v>
      </c>
      <c r="G41">
        <v>257</v>
      </c>
      <c r="H41">
        <v>192</v>
      </c>
      <c r="I41" s="9">
        <v>230723</v>
      </c>
      <c r="J41">
        <v>191245</v>
      </c>
      <c r="K41">
        <v>35418</v>
      </c>
      <c r="L41">
        <v>348</v>
      </c>
      <c r="M41">
        <v>744</v>
      </c>
    </row>
    <row r="42" spans="1:13" ht="12.75">
      <c r="A42" s="6">
        <v>40</v>
      </c>
      <c r="B42" s="6" t="s">
        <v>125</v>
      </c>
      <c r="C42">
        <v>11</v>
      </c>
      <c r="D42" s="9">
        <v>284528</v>
      </c>
      <c r="E42">
        <v>259040</v>
      </c>
      <c r="F42">
        <v>22886</v>
      </c>
      <c r="G42">
        <v>153</v>
      </c>
      <c r="H42">
        <v>175</v>
      </c>
      <c r="I42" s="9">
        <v>288351</v>
      </c>
      <c r="J42">
        <v>261568</v>
      </c>
      <c r="K42">
        <v>23401</v>
      </c>
      <c r="L42">
        <v>137</v>
      </c>
      <c r="M42">
        <v>685</v>
      </c>
    </row>
    <row r="43" spans="1:13" ht="12.75">
      <c r="A43" s="6">
        <v>41</v>
      </c>
      <c r="B43" s="6" t="s">
        <v>126</v>
      </c>
      <c r="C43">
        <v>12</v>
      </c>
      <c r="D43" s="9">
        <v>213043</v>
      </c>
      <c r="E43">
        <v>196188</v>
      </c>
      <c r="F43">
        <v>14641</v>
      </c>
      <c r="G43">
        <v>153</v>
      </c>
      <c r="H43">
        <v>198</v>
      </c>
      <c r="I43" s="9">
        <v>219762</v>
      </c>
      <c r="J43">
        <v>199270</v>
      </c>
      <c r="K43">
        <v>18293</v>
      </c>
      <c r="L43">
        <v>84</v>
      </c>
      <c r="M43">
        <v>303</v>
      </c>
    </row>
    <row r="44" spans="1:13" ht="12.75">
      <c r="A44" s="6">
        <v>42</v>
      </c>
      <c r="B44" s="6" t="s">
        <v>127</v>
      </c>
      <c r="C44">
        <v>13</v>
      </c>
      <c r="D44" s="9">
        <v>210145</v>
      </c>
      <c r="E44">
        <v>187496</v>
      </c>
      <c r="F44">
        <v>20644</v>
      </c>
      <c r="G44">
        <v>35</v>
      </c>
      <c r="H44">
        <v>281</v>
      </c>
      <c r="I44" s="9">
        <v>215784</v>
      </c>
      <c r="J44">
        <v>192249</v>
      </c>
      <c r="K44">
        <v>19930</v>
      </c>
      <c r="L44">
        <v>142</v>
      </c>
      <c r="M44">
        <v>996</v>
      </c>
    </row>
    <row r="45" spans="1:13" ht="12.75">
      <c r="A45" s="6">
        <v>43</v>
      </c>
      <c r="B45" s="6" t="s">
        <v>128</v>
      </c>
      <c r="C45">
        <v>14</v>
      </c>
      <c r="D45" s="9">
        <v>301415</v>
      </c>
      <c r="E45">
        <v>287166</v>
      </c>
      <c r="F45">
        <v>11589</v>
      </c>
      <c r="G45">
        <v>195</v>
      </c>
      <c r="H45">
        <v>217</v>
      </c>
      <c r="I45" s="9">
        <v>310886</v>
      </c>
      <c r="J45">
        <v>292971</v>
      </c>
      <c r="K45">
        <v>15308</v>
      </c>
      <c r="L45">
        <v>169</v>
      </c>
      <c r="M45">
        <v>334</v>
      </c>
    </row>
    <row r="46" spans="1:13" ht="12.75">
      <c r="A46" s="6">
        <v>44</v>
      </c>
      <c r="B46" s="6" t="s">
        <v>129</v>
      </c>
      <c r="C46">
        <v>14</v>
      </c>
      <c r="D46" s="9">
        <v>150459</v>
      </c>
      <c r="E46">
        <v>140101</v>
      </c>
      <c r="F46">
        <v>8844</v>
      </c>
      <c r="G46">
        <v>324</v>
      </c>
      <c r="H46">
        <v>47</v>
      </c>
      <c r="I46" s="9">
        <v>156804</v>
      </c>
      <c r="J46">
        <v>138680</v>
      </c>
      <c r="K46">
        <v>16370</v>
      </c>
      <c r="L46">
        <v>364</v>
      </c>
      <c r="M46">
        <v>102</v>
      </c>
    </row>
    <row r="47" spans="1:13" ht="12.75">
      <c r="A47" s="6">
        <v>45</v>
      </c>
      <c r="B47" s="6" t="s">
        <v>130</v>
      </c>
      <c r="C47">
        <v>15</v>
      </c>
      <c r="D47" s="9">
        <v>439473</v>
      </c>
      <c r="E47">
        <v>380827</v>
      </c>
      <c r="F47">
        <v>44472</v>
      </c>
      <c r="G47">
        <v>189</v>
      </c>
      <c r="H47">
        <v>818</v>
      </c>
      <c r="I47" s="9">
        <v>480193</v>
      </c>
      <c r="J47">
        <v>404784</v>
      </c>
      <c r="K47">
        <v>65052</v>
      </c>
      <c r="L47">
        <v>38</v>
      </c>
      <c r="M47">
        <v>3743</v>
      </c>
    </row>
    <row r="48" spans="1:13" ht="12.75">
      <c r="A48" s="6">
        <v>46</v>
      </c>
      <c r="B48" s="6" t="s">
        <v>131</v>
      </c>
      <c r="C48">
        <v>14</v>
      </c>
      <c r="D48" s="9">
        <v>176843</v>
      </c>
      <c r="E48">
        <v>168203</v>
      </c>
      <c r="F48">
        <v>7062</v>
      </c>
      <c r="G48">
        <v>84</v>
      </c>
      <c r="H48">
        <v>38</v>
      </c>
      <c r="I48" s="9">
        <v>180895</v>
      </c>
      <c r="J48">
        <v>171236</v>
      </c>
      <c r="K48">
        <v>7911</v>
      </c>
      <c r="L48">
        <v>114</v>
      </c>
      <c r="M48">
        <v>132</v>
      </c>
    </row>
    <row r="49" spans="1:13" ht="12.75">
      <c r="A49" s="6">
        <v>47</v>
      </c>
      <c r="B49" s="6" t="s">
        <v>132</v>
      </c>
      <c r="C49">
        <v>15</v>
      </c>
      <c r="D49" s="9">
        <v>282958</v>
      </c>
      <c r="E49">
        <v>248827</v>
      </c>
      <c r="F49">
        <v>28631</v>
      </c>
      <c r="G49">
        <v>142</v>
      </c>
      <c r="H49">
        <v>459</v>
      </c>
      <c r="I49" s="9">
        <v>295207</v>
      </c>
      <c r="J49">
        <v>254613</v>
      </c>
      <c r="K49">
        <v>30457</v>
      </c>
      <c r="L49">
        <v>133</v>
      </c>
      <c r="M49">
        <v>2770</v>
      </c>
    </row>
    <row r="50" spans="1:13" ht="12.75">
      <c r="A50" s="6">
        <v>48</v>
      </c>
      <c r="B50" s="6" t="s">
        <v>133</v>
      </c>
      <c r="C50">
        <v>33</v>
      </c>
      <c r="D50" s="9">
        <v>312293</v>
      </c>
      <c r="E50">
        <v>281725</v>
      </c>
      <c r="F50">
        <v>26137</v>
      </c>
      <c r="G50">
        <v>257</v>
      </c>
      <c r="H50">
        <v>332</v>
      </c>
      <c r="I50" s="9">
        <v>336105</v>
      </c>
      <c r="J50">
        <v>296737</v>
      </c>
      <c r="K50">
        <v>32392</v>
      </c>
      <c r="L50">
        <v>46</v>
      </c>
      <c r="M50">
        <v>1857</v>
      </c>
    </row>
    <row r="51" spans="1:13" ht="12.75">
      <c r="A51" s="6">
        <v>49</v>
      </c>
      <c r="B51" s="6" t="s">
        <v>134</v>
      </c>
      <c r="C51">
        <v>17</v>
      </c>
      <c r="D51" s="9">
        <v>218063</v>
      </c>
      <c r="E51">
        <v>207782</v>
      </c>
      <c r="F51">
        <v>7843</v>
      </c>
      <c r="G51">
        <v>175</v>
      </c>
      <c r="H51">
        <v>114</v>
      </c>
      <c r="I51" s="9">
        <v>224445</v>
      </c>
      <c r="J51">
        <v>213090</v>
      </c>
      <c r="K51">
        <v>8421</v>
      </c>
      <c r="L51">
        <v>211</v>
      </c>
      <c r="M51">
        <v>308</v>
      </c>
    </row>
    <row r="52" spans="1:13" ht="12.75">
      <c r="A52" s="6">
        <v>50</v>
      </c>
      <c r="B52" s="6" t="s">
        <v>135</v>
      </c>
      <c r="C52">
        <v>17</v>
      </c>
      <c r="D52" s="9">
        <v>286866</v>
      </c>
      <c r="E52">
        <v>271129</v>
      </c>
      <c r="F52">
        <v>10179</v>
      </c>
      <c r="G52">
        <v>1116</v>
      </c>
      <c r="H52">
        <v>241</v>
      </c>
      <c r="I52" s="9">
        <v>293335</v>
      </c>
      <c r="J52">
        <v>274981</v>
      </c>
      <c r="K52">
        <v>12070</v>
      </c>
      <c r="L52">
        <v>1549</v>
      </c>
      <c r="M52">
        <v>801</v>
      </c>
    </row>
    <row r="53" spans="1:13" ht="12.75">
      <c r="A53" s="6">
        <v>51</v>
      </c>
      <c r="B53" s="6" t="s">
        <v>136</v>
      </c>
      <c r="C53">
        <v>17</v>
      </c>
      <c r="D53" s="9">
        <v>248175</v>
      </c>
      <c r="E53">
        <v>232089</v>
      </c>
      <c r="F53">
        <v>13725</v>
      </c>
      <c r="G53">
        <v>77</v>
      </c>
      <c r="H53">
        <v>124</v>
      </c>
      <c r="I53" s="9">
        <v>254933</v>
      </c>
      <c r="J53">
        <v>236252</v>
      </c>
      <c r="K53">
        <v>16299</v>
      </c>
      <c r="L53">
        <v>97</v>
      </c>
      <c r="M53">
        <v>222</v>
      </c>
    </row>
    <row r="54" spans="1:13" ht="12.75">
      <c r="A54" s="6">
        <v>52</v>
      </c>
      <c r="B54" s="6" t="s">
        <v>137</v>
      </c>
      <c r="C54">
        <v>16</v>
      </c>
      <c r="D54" s="9">
        <v>513234</v>
      </c>
      <c r="E54">
        <v>444211</v>
      </c>
      <c r="F54">
        <v>58885</v>
      </c>
      <c r="G54">
        <v>300</v>
      </c>
      <c r="H54">
        <v>820</v>
      </c>
      <c r="I54" s="9">
        <v>528700</v>
      </c>
      <c r="J54">
        <v>449182</v>
      </c>
      <c r="K54">
        <v>71463</v>
      </c>
      <c r="L54">
        <v>148</v>
      </c>
      <c r="M54">
        <v>2767</v>
      </c>
    </row>
    <row r="55" spans="1:13" ht="12.75">
      <c r="A55" s="6">
        <v>53</v>
      </c>
      <c r="B55" s="6" t="s">
        <v>138</v>
      </c>
      <c r="C55">
        <v>19</v>
      </c>
      <c r="D55" s="9">
        <v>191151</v>
      </c>
      <c r="E55">
        <v>165743</v>
      </c>
      <c r="F55">
        <v>22753</v>
      </c>
      <c r="G55">
        <v>70</v>
      </c>
      <c r="H55">
        <v>139</v>
      </c>
      <c r="I55" s="9">
        <v>203075</v>
      </c>
      <c r="J55">
        <v>172148</v>
      </c>
      <c r="K55">
        <v>28640</v>
      </c>
      <c r="L55">
        <v>177</v>
      </c>
      <c r="M55">
        <v>153</v>
      </c>
    </row>
    <row r="56" spans="1:13" ht="12.75">
      <c r="A56" s="6">
        <v>54</v>
      </c>
      <c r="B56" s="6" t="s">
        <v>139</v>
      </c>
      <c r="C56">
        <v>18</v>
      </c>
      <c r="D56" s="9">
        <v>259536</v>
      </c>
      <c r="E56">
        <v>201297</v>
      </c>
      <c r="F56">
        <v>52162</v>
      </c>
      <c r="G56">
        <v>91</v>
      </c>
      <c r="H56">
        <v>195</v>
      </c>
      <c r="I56" s="9">
        <v>277716</v>
      </c>
      <c r="J56">
        <v>207014</v>
      </c>
      <c r="K56">
        <v>66018</v>
      </c>
      <c r="L56">
        <v>45</v>
      </c>
      <c r="M56">
        <v>777</v>
      </c>
    </row>
    <row r="57" spans="1:13" ht="12.75">
      <c r="A57" s="6">
        <v>55</v>
      </c>
      <c r="B57" s="6" t="s">
        <v>140</v>
      </c>
      <c r="C57">
        <v>18</v>
      </c>
      <c r="D57" s="9">
        <v>191659</v>
      </c>
      <c r="E57">
        <v>164030</v>
      </c>
      <c r="F57">
        <v>25530</v>
      </c>
      <c r="G57">
        <v>29</v>
      </c>
      <c r="H57">
        <v>101</v>
      </c>
      <c r="I57" s="9">
        <v>195466</v>
      </c>
      <c r="J57">
        <v>159509</v>
      </c>
      <c r="K57">
        <v>33484</v>
      </c>
      <c r="L57">
        <v>57</v>
      </c>
      <c r="M57">
        <v>293</v>
      </c>
    </row>
    <row r="58" spans="1:13" ht="12.75">
      <c r="A58" s="6">
        <v>56</v>
      </c>
      <c r="B58" s="6" t="s">
        <v>141</v>
      </c>
      <c r="C58">
        <v>19</v>
      </c>
      <c r="D58" s="9">
        <v>152785</v>
      </c>
      <c r="E58">
        <v>130639</v>
      </c>
      <c r="F58">
        <v>20354</v>
      </c>
      <c r="G58">
        <v>103</v>
      </c>
      <c r="H58">
        <v>25</v>
      </c>
      <c r="I58" s="9">
        <v>157216</v>
      </c>
      <c r="J58">
        <v>130127</v>
      </c>
      <c r="K58">
        <v>25204</v>
      </c>
      <c r="L58">
        <v>70</v>
      </c>
      <c r="M58">
        <v>103</v>
      </c>
    </row>
    <row r="59" spans="1:13" ht="12.75">
      <c r="A59" s="6">
        <v>57</v>
      </c>
      <c r="B59" s="6" t="s">
        <v>142</v>
      </c>
      <c r="C59">
        <v>19</v>
      </c>
      <c r="D59" s="9">
        <v>280807</v>
      </c>
      <c r="E59">
        <v>256536</v>
      </c>
      <c r="F59">
        <v>18624</v>
      </c>
      <c r="G59">
        <v>293</v>
      </c>
      <c r="H59">
        <v>135</v>
      </c>
      <c r="I59" s="9">
        <v>296354</v>
      </c>
      <c r="J59">
        <v>266011</v>
      </c>
      <c r="K59">
        <v>25357</v>
      </c>
      <c r="L59">
        <v>212</v>
      </c>
      <c r="M59">
        <v>1352</v>
      </c>
    </row>
    <row r="60" spans="1:13" ht="12.75">
      <c r="A60" s="6">
        <v>58</v>
      </c>
      <c r="B60" s="6" t="s">
        <v>143</v>
      </c>
      <c r="C60">
        <v>20</v>
      </c>
      <c r="D60" s="9">
        <v>977087</v>
      </c>
      <c r="E60">
        <v>823297</v>
      </c>
      <c r="F60">
        <v>135001</v>
      </c>
      <c r="G60">
        <v>300</v>
      </c>
      <c r="H60">
        <v>2011</v>
      </c>
      <c r="I60" s="9">
        <v>1005760</v>
      </c>
      <c r="J60">
        <v>835963</v>
      </c>
      <c r="K60">
        <v>150473</v>
      </c>
      <c r="L60">
        <v>228</v>
      </c>
      <c r="M60">
        <v>5055</v>
      </c>
    </row>
    <row r="61" spans="1:13" ht="12.75">
      <c r="A61" s="6">
        <v>59</v>
      </c>
      <c r="B61" s="6" t="s">
        <v>144</v>
      </c>
      <c r="C61">
        <v>22</v>
      </c>
      <c r="D61" s="9">
        <v>300848</v>
      </c>
      <c r="E61">
        <v>264436</v>
      </c>
      <c r="F61">
        <v>28059</v>
      </c>
      <c r="G61">
        <v>405</v>
      </c>
      <c r="H61">
        <v>480</v>
      </c>
      <c r="I61" s="9">
        <v>305341</v>
      </c>
      <c r="J61">
        <v>267984</v>
      </c>
      <c r="K61">
        <v>31797</v>
      </c>
      <c r="L61">
        <v>313</v>
      </c>
      <c r="M61">
        <v>1083</v>
      </c>
    </row>
    <row r="62" spans="1:13" ht="12.75">
      <c r="A62" s="6">
        <v>60</v>
      </c>
      <c r="B62" s="6" t="s">
        <v>145</v>
      </c>
      <c r="C62">
        <v>23</v>
      </c>
      <c r="D62" s="9">
        <v>305155</v>
      </c>
      <c r="E62">
        <v>281357</v>
      </c>
      <c r="F62">
        <v>20690</v>
      </c>
      <c r="G62">
        <v>171</v>
      </c>
      <c r="H62">
        <v>169</v>
      </c>
      <c r="I62" s="9">
        <v>309441</v>
      </c>
      <c r="J62">
        <v>281809</v>
      </c>
      <c r="K62">
        <v>24356</v>
      </c>
      <c r="L62">
        <v>221</v>
      </c>
      <c r="M62">
        <v>383</v>
      </c>
    </row>
    <row r="63" spans="1:13" ht="12.75">
      <c r="A63" s="6">
        <v>61</v>
      </c>
      <c r="B63" s="6" t="s">
        <v>146</v>
      </c>
      <c r="C63">
        <v>21</v>
      </c>
      <c r="D63" s="9">
        <v>282904</v>
      </c>
      <c r="E63">
        <v>252229</v>
      </c>
      <c r="F63">
        <v>28138</v>
      </c>
      <c r="G63">
        <v>203</v>
      </c>
      <c r="H63">
        <v>192</v>
      </c>
      <c r="I63" s="9">
        <v>294777</v>
      </c>
      <c r="J63">
        <v>252783</v>
      </c>
      <c r="K63">
        <v>39833</v>
      </c>
      <c r="L63">
        <v>114</v>
      </c>
      <c r="M63">
        <v>211</v>
      </c>
    </row>
    <row r="64" spans="1:13" ht="12.75">
      <c r="A64" s="6">
        <v>62</v>
      </c>
      <c r="B64" s="6" t="s">
        <v>147</v>
      </c>
      <c r="C64">
        <v>22</v>
      </c>
      <c r="D64" s="9">
        <v>199517</v>
      </c>
      <c r="E64">
        <v>178206</v>
      </c>
      <c r="F64">
        <v>19612</v>
      </c>
      <c r="G64">
        <v>300</v>
      </c>
      <c r="H64">
        <v>58</v>
      </c>
      <c r="I64" s="9">
        <v>201314</v>
      </c>
      <c r="J64">
        <v>178275</v>
      </c>
      <c r="K64">
        <v>21285</v>
      </c>
      <c r="L64">
        <v>316</v>
      </c>
      <c r="M64">
        <v>87</v>
      </c>
    </row>
    <row r="65" spans="1:13" ht="12.75">
      <c r="A65" s="6">
        <v>63</v>
      </c>
      <c r="B65" s="6" t="s">
        <v>148</v>
      </c>
      <c r="C65">
        <v>21</v>
      </c>
      <c r="D65" s="9">
        <v>253499</v>
      </c>
      <c r="E65">
        <v>229099</v>
      </c>
      <c r="F65">
        <v>21692</v>
      </c>
      <c r="G65">
        <v>397</v>
      </c>
      <c r="H65">
        <v>149</v>
      </c>
      <c r="I65" s="9">
        <v>263396</v>
      </c>
      <c r="J65">
        <v>234984</v>
      </c>
      <c r="K65">
        <v>25611</v>
      </c>
      <c r="L65">
        <v>310</v>
      </c>
      <c r="M65">
        <v>212</v>
      </c>
    </row>
    <row r="66" spans="1:13" ht="12.75">
      <c r="A66" s="6">
        <v>64</v>
      </c>
      <c r="B66" s="6" t="s">
        <v>149</v>
      </c>
      <c r="C66">
        <v>23</v>
      </c>
      <c r="D66" s="9">
        <v>236582</v>
      </c>
      <c r="E66">
        <v>207148</v>
      </c>
      <c r="F66">
        <v>25332</v>
      </c>
      <c r="G66">
        <v>239</v>
      </c>
      <c r="H66">
        <v>348</v>
      </c>
      <c r="I66" s="9">
        <v>248453</v>
      </c>
      <c r="J66">
        <v>216492</v>
      </c>
      <c r="K66">
        <v>28819</v>
      </c>
      <c r="L66">
        <v>213</v>
      </c>
      <c r="M66">
        <v>715</v>
      </c>
    </row>
    <row r="67" spans="1:13" ht="12.75">
      <c r="A67" s="6">
        <v>65</v>
      </c>
      <c r="B67" s="6" t="s">
        <v>150</v>
      </c>
      <c r="C67">
        <v>26</v>
      </c>
      <c r="D67" s="9">
        <v>467665</v>
      </c>
      <c r="E67">
        <v>423342</v>
      </c>
      <c r="F67">
        <v>35127</v>
      </c>
      <c r="G67">
        <v>712</v>
      </c>
      <c r="H67">
        <v>782</v>
      </c>
      <c r="I67" s="9">
        <v>475190</v>
      </c>
      <c r="J67">
        <v>421149</v>
      </c>
      <c r="K67">
        <v>44878</v>
      </c>
      <c r="L67">
        <v>602</v>
      </c>
      <c r="M67">
        <v>2015</v>
      </c>
    </row>
    <row r="68" spans="1:13" ht="12.75">
      <c r="A68" s="6">
        <v>66</v>
      </c>
      <c r="B68" s="6" t="s">
        <v>151</v>
      </c>
      <c r="C68">
        <v>26</v>
      </c>
      <c r="D68" s="9">
        <v>192405</v>
      </c>
      <c r="E68">
        <v>174887</v>
      </c>
      <c r="F68">
        <v>15517</v>
      </c>
      <c r="G68">
        <v>261</v>
      </c>
      <c r="H68">
        <v>218</v>
      </c>
      <c r="I68" s="9">
        <v>194007</v>
      </c>
      <c r="J68">
        <v>174816</v>
      </c>
      <c r="K68">
        <v>16216</v>
      </c>
      <c r="L68">
        <v>275</v>
      </c>
      <c r="M68">
        <v>546</v>
      </c>
    </row>
    <row r="69" spans="1:13" ht="12.75">
      <c r="A69" s="6">
        <v>67</v>
      </c>
      <c r="B69" s="6" t="s">
        <v>152</v>
      </c>
      <c r="C69">
        <v>25</v>
      </c>
      <c r="D69" s="9">
        <v>388567</v>
      </c>
      <c r="E69">
        <v>358153</v>
      </c>
      <c r="F69">
        <v>24121</v>
      </c>
      <c r="G69">
        <v>375</v>
      </c>
      <c r="H69">
        <v>407</v>
      </c>
      <c r="I69" s="9">
        <v>381415</v>
      </c>
      <c r="J69">
        <v>352250</v>
      </c>
      <c r="K69">
        <v>23870</v>
      </c>
      <c r="L69">
        <v>441</v>
      </c>
      <c r="M69">
        <v>1106</v>
      </c>
    </row>
    <row r="70" spans="1:13" ht="12.75">
      <c r="A70" s="6">
        <v>68</v>
      </c>
      <c r="B70" s="6" t="s">
        <v>153</v>
      </c>
      <c r="C70">
        <v>24</v>
      </c>
      <c r="D70" s="9">
        <v>715402</v>
      </c>
      <c r="E70">
        <v>627712</v>
      </c>
      <c r="F70">
        <v>73492</v>
      </c>
      <c r="G70">
        <v>680</v>
      </c>
      <c r="H70">
        <v>3250</v>
      </c>
      <c r="I70" s="9">
        <v>716756</v>
      </c>
      <c r="J70">
        <v>623519</v>
      </c>
      <c r="K70">
        <v>79564</v>
      </c>
      <c r="L70">
        <v>645</v>
      </c>
      <c r="M70">
        <v>4868</v>
      </c>
    </row>
    <row r="71" spans="1:13" ht="12.75">
      <c r="A71" s="6">
        <v>69</v>
      </c>
      <c r="B71" s="6" t="s">
        <v>154</v>
      </c>
      <c r="C71">
        <v>25</v>
      </c>
      <c r="D71" s="9">
        <v>315172</v>
      </c>
      <c r="E71">
        <v>293100</v>
      </c>
      <c r="F71">
        <v>17441</v>
      </c>
      <c r="G71">
        <v>468</v>
      </c>
      <c r="H71">
        <v>103</v>
      </c>
      <c r="I71" s="9">
        <v>316209</v>
      </c>
      <c r="J71">
        <v>293148</v>
      </c>
      <c r="K71">
        <v>18916</v>
      </c>
      <c r="L71">
        <v>536</v>
      </c>
      <c r="M71">
        <v>441</v>
      </c>
    </row>
    <row r="72" spans="1:13" ht="12.75">
      <c r="A72" s="6">
        <v>70</v>
      </c>
      <c r="B72" s="6" t="s">
        <v>155</v>
      </c>
      <c r="C72">
        <v>27</v>
      </c>
      <c r="D72" s="9">
        <v>147911</v>
      </c>
      <c r="E72">
        <v>130307</v>
      </c>
      <c r="F72">
        <v>13971</v>
      </c>
      <c r="G72">
        <v>914</v>
      </c>
      <c r="H72">
        <v>222</v>
      </c>
      <c r="I72" s="9">
        <v>136235</v>
      </c>
      <c r="J72">
        <v>119552</v>
      </c>
      <c r="K72">
        <v>13083</v>
      </c>
      <c r="L72">
        <v>1055</v>
      </c>
      <c r="M72">
        <v>817</v>
      </c>
    </row>
    <row r="73" spans="1:13" ht="12.75">
      <c r="A73" s="6">
        <v>71</v>
      </c>
      <c r="B73" s="6" t="s">
        <v>156</v>
      </c>
      <c r="C73">
        <v>27</v>
      </c>
      <c r="D73" s="9">
        <v>184371</v>
      </c>
      <c r="E73">
        <v>162977</v>
      </c>
      <c r="F73">
        <v>19696</v>
      </c>
      <c r="G73">
        <v>259</v>
      </c>
      <c r="H73">
        <v>359</v>
      </c>
      <c r="I73" s="9">
        <v>174567</v>
      </c>
      <c r="J73">
        <v>155005</v>
      </c>
      <c r="K73">
        <v>17395</v>
      </c>
      <c r="L73">
        <v>222</v>
      </c>
      <c r="M73">
        <v>724</v>
      </c>
    </row>
    <row r="74" spans="1:13" ht="12.75">
      <c r="A74" s="6">
        <v>72</v>
      </c>
      <c r="B74" s="6" t="s">
        <v>157</v>
      </c>
      <c r="C74">
        <v>27</v>
      </c>
      <c r="D74" s="9">
        <v>121024</v>
      </c>
      <c r="E74">
        <v>113305</v>
      </c>
      <c r="F74">
        <v>5287</v>
      </c>
      <c r="G74">
        <v>647</v>
      </c>
      <c r="H74">
        <v>71</v>
      </c>
      <c r="I74" s="9">
        <v>111813</v>
      </c>
      <c r="J74">
        <v>104059</v>
      </c>
      <c r="K74">
        <v>4951</v>
      </c>
      <c r="L74">
        <v>671</v>
      </c>
      <c r="M74">
        <v>130</v>
      </c>
    </row>
    <row r="75" spans="1:13" ht="12.75">
      <c r="A75" s="6">
        <v>73</v>
      </c>
      <c r="B75" s="6" t="s">
        <v>158</v>
      </c>
      <c r="C75">
        <v>27</v>
      </c>
      <c r="D75" s="9">
        <v>112637</v>
      </c>
      <c r="E75">
        <v>103081</v>
      </c>
      <c r="F75">
        <v>7901</v>
      </c>
      <c r="G75">
        <v>903</v>
      </c>
      <c r="H75">
        <v>69</v>
      </c>
      <c r="I75" s="9">
        <v>109798</v>
      </c>
      <c r="J75">
        <v>100050</v>
      </c>
      <c r="K75">
        <v>7849</v>
      </c>
      <c r="L75">
        <v>1130</v>
      </c>
      <c r="M75">
        <v>165</v>
      </c>
    </row>
    <row r="76" spans="1:13" ht="12.75">
      <c r="A76" s="6">
        <v>74</v>
      </c>
      <c r="B76" s="6" t="s">
        <v>159</v>
      </c>
      <c r="C76">
        <v>28</v>
      </c>
      <c r="D76" s="9">
        <v>109617</v>
      </c>
      <c r="E76">
        <v>94128</v>
      </c>
      <c r="F76">
        <v>11173</v>
      </c>
      <c r="G76">
        <v>1342</v>
      </c>
      <c r="H76">
        <v>111</v>
      </c>
      <c r="I76" s="9">
        <v>98766</v>
      </c>
      <c r="J76">
        <v>86098</v>
      </c>
      <c r="K76">
        <v>9347</v>
      </c>
      <c r="L76">
        <v>1387</v>
      </c>
      <c r="M76">
        <v>126</v>
      </c>
    </row>
    <row r="77" spans="1:13" ht="12.75">
      <c r="A77" s="6">
        <v>75</v>
      </c>
      <c r="B77" s="6" t="s">
        <v>160</v>
      </c>
      <c r="C77">
        <v>28</v>
      </c>
      <c r="D77" s="9">
        <v>143096</v>
      </c>
      <c r="E77">
        <v>114524</v>
      </c>
      <c r="F77">
        <v>23352</v>
      </c>
      <c r="G77">
        <v>325</v>
      </c>
      <c r="H77">
        <v>562</v>
      </c>
      <c r="I77" s="9">
        <v>136062</v>
      </c>
      <c r="J77">
        <v>111614</v>
      </c>
      <c r="K77">
        <v>19907</v>
      </c>
      <c r="L77">
        <v>389</v>
      </c>
      <c r="M77">
        <v>2362</v>
      </c>
    </row>
    <row r="78" spans="1:13" ht="12.75">
      <c r="A78" s="6">
        <v>76</v>
      </c>
      <c r="B78" s="6" t="s">
        <v>161</v>
      </c>
      <c r="C78">
        <v>28</v>
      </c>
      <c r="D78" s="9">
        <v>119067</v>
      </c>
      <c r="E78">
        <v>96336</v>
      </c>
      <c r="F78">
        <v>21771</v>
      </c>
      <c r="G78">
        <v>151</v>
      </c>
      <c r="H78">
        <v>261</v>
      </c>
      <c r="I78" s="9">
        <v>103895</v>
      </c>
      <c r="J78">
        <v>84645</v>
      </c>
      <c r="K78">
        <v>17413</v>
      </c>
      <c r="L78">
        <v>162</v>
      </c>
      <c r="M78">
        <v>750</v>
      </c>
    </row>
    <row r="79" spans="1:13" ht="12.75">
      <c r="A79" s="6">
        <v>77</v>
      </c>
      <c r="B79" s="6" t="s">
        <v>162</v>
      </c>
      <c r="C79">
        <v>62</v>
      </c>
      <c r="D79" s="9">
        <v>144483</v>
      </c>
      <c r="E79">
        <v>129711</v>
      </c>
      <c r="F79">
        <v>10224</v>
      </c>
      <c r="G79">
        <v>1305</v>
      </c>
      <c r="H79">
        <v>143</v>
      </c>
      <c r="I79" s="9">
        <v>140423</v>
      </c>
      <c r="J79">
        <v>127653</v>
      </c>
      <c r="K79">
        <v>9398</v>
      </c>
      <c r="L79">
        <v>1450</v>
      </c>
      <c r="M79">
        <v>317</v>
      </c>
    </row>
    <row r="80" spans="1:13" ht="12.75">
      <c r="A80" s="6">
        <v>78</v>
      </c>
      <c r="B80" s="6" t="s">
        <v>163</v>
      </c>
      <c r="C80">
        <v>28</v>
      </c>
      <c r="D80" s="9">
        <v>133626</v>
      </c>
      <c r="E80">
        <v>111200</v>
      </c>
      <c r="F80">
        <v>17273</v>
      </c>
      <c r="G80">
        <v>1109</v>
      </c>
      <c r="H80">
        <v>177</v>
      </c>
      <c r="I80" s="9">
        <v>134260</v>
      </c>
      <c r="J80">
        <v>113660</v>
      </c>
      <c r="K80">
        <v>16419</v>
      </c>
      <c r="L80">
        <v>1259</v>
      </c>
      <c r="M80">
        <v>381</v>
      </c>
    </row>
    <row r="81" spans="1:13" ht="12.75">
      <c r="A81" s="6">
        <v>79</v>
      </c>
      <c r="B81" s="6" t="s">
        <v>164</v>
      </c>
      <c r="C81">
        <v>28</v>
      </c>
      <c r="D81" s="9">
        <v>150229</v>
      </c>
      <c r="E81">
        <v>136866</v>
      </c>
      <c r="F81">
        <v>8114</v>
      </c>
      <c r="G81">
        <v>818</v>
      </c>
      <c r="H81">
        <v>23</v>
      </c>
      <c r="I81" s="9">
        <v>142037</v>
      </c>
      <c r="J81">
        <v>131906</v>
      </c>
      <c r="K81">
        <v>6997</v>
      </c>
      <c r="L81">
        <v>1087</v>
      </c>
      <c r="M81">
        <v>117</v>
      </c>
    </row>
    <row r="82" spans="1:13" ht="12.75">
      <c r="A82" s="6">
        <v>80</v>
      </c>
      <c r="B82" s="6" t="s">
        <v>165</v>
      </c>
      <c r="C82">
        <v>29</v>
      </c>
      <c r="D82" s="9">
        <v>380615</v>
      </c>
      <c r="E82">
        <v>297919</v>
      </c>
      <c r="F82">
        <v>71013</v>
      </c>
      <c r="G82">
        <v>339</v>
      </c>
      <c r="H82">
        <v>1207</v>
      </c>
      <c r="I82" s="9">
        <v>396557</v>
      </c>
      <c r="J82">
        <v>312114</v>
      </c>
      <c r="K82">
        <v>73011</v>
      </c>
      <c r="L82">
        <v>234</v>
      </c>
      <c r="M82">
        <v>5658</v>
      </c>
    </row>
    <row r="83" spans="1:13" ht="12.75">
      <c r="A83" s="6">
        <v>81</v>
      </c>
      <c r="B83" s="6" t="s">
        <v>166</v>
      </c>
      <c r="C83">
        <v>30</v>
      </c>
      <c r="D83" s="9">
        <v>165748</v>
      </c>
      <c r="E83">
        <v>152325</v>
      </c>
      <c r="F83">
        <v>8948</v>
      </c>
      <c r="G83">
        <v>248</v>
      </c>
      <c r="H83">
        <v>205</v>
      </c>
      <c r="I83" s="9">
        <v>148005</v>
      </c>
      <c r="J83">
        <v>136479</v>
      </c>
      <c r="K83">
        <v>7562</v>
      </c>
      <c r="L83">
        <v>269</v>
      </c>
      <c r="M83">
        <v>243</v>
      </c>
    </row>
    <row r="84" spans="1:13" ht="12.75">
      <c r="A84" s="6">
        <v>82</v>
      </c>
      <c r="B84" s="6" t="s">
        <v>167</v>
      </c>
      <c r="C84">
        <v>30</v>
      </c>
      <c r="D84" s="9">
        <v>89228</v>
      </c>
      <c r="E84">
        <v>80050</v>
      </c>
      <c r="F84">
        <v>7069</v>
      </c>
      <c r="G84">
        <v>428</v>
      </c>
      <c r="H84">
        <v>76</v>
      </c>
      <c r="I84" s="9">
        <v>89456</v>
      </c>
      <c r="J84">
        <v>80320</v>
      </c>
      <c r="K84">
        <v>7202</v>
      </c>
      <c r="L84">
        <v>501</v>
      </c>
      <c r="M84">
        <v>139</v>
      </c>
    </row>
    <row r="85" spans="1:13" ht="12.75">
      <c r="A85" s="6">
        <v>83</v>
      </c>
      <c r="B85" s="6" t="s">
        <v>168</v>
      </c>
      <c r="C85">
        <v>27</v>
      </c>
      <c r="D85" s="9">
        <v>207057</v>
      </c>
      <c r="E85">
        <v>190985</v>
      </c>
      <c r="F85">
        <v>13951</v>
      </c>
      <c r="G85">
        <v>121</v>
      </c>
      <c r="H85">
        <v>194</v>
      </c>
      <c r="I85" s="9">
        <v>179253</v>
      </c>
      <c r="J85">
        <v>165812</v>
      </c>
      <c r="K85">
        <v>11933</v>
      </c>
      <c r="L85">
        <v>122</v>
      </c>
      <c r="M85">
        <v>305</v>
      </c>
    </row>
    <row r="86" spans="1:13" ht="12.75">
      <c r="A86" s="6">
        <v>84</v>
      </c>
      <c r="B86" s="6" t="s">
        <v>169</v>
      </c>
      <c r="C86">
        <v>30</v>
      </c>
      <c r="D86" s="9">
        <v>61945</v>
      </c>
      <c r="E86">
        <v>53769</v>
      </c>
      <c r="F86">
        <v>6392</v>
      </c>
      <c r="G86">
        <v>659</v>
      </c>
      <c r="H86">
        <v>7</v>
      </c>
      <c r="I86" s="9">
        <v>60948</v>
      </c>
      <c r="J86">
        <v>52745</v>
      </c>
      <c r="K86">
        <v>6251</v>
      </c>
      <c r="L86">
        <v>971</v>
      </c>
      <c r="M86">
        <v>102</v>
      </c>
    </row>
    <row r="87" spans="1:13" ht="12.75">
      <c r="A87" s="6">
        <v>85</v>
      </c>
      <c r="B87" s="6" t="s">
        <v>170</v>
      </c>
      <c r="C87">
        <v>30</v>
      </c>
      <c r="D87" s="9">
        <v>162105</v>
      </c>
      <c r="E87">
        <v>143627</v>
      </c>
      <c r="F87">
        <v>15469</v>
      </c>
      <c r="G87">
        <v>465</v>
      </c>
      <c r="H87">
        <v>111</v>
      </c>
      <c r="I87" s="9">
        <v>159873</v>
      </c>
      <c r="J87">
        <v>142820</v>
      </c>
      <c r="K87">
        <v>14593</v>
      </c>
      <c r="L87">
        <v>535</v>
      </c>
      <c r="M87">
        <v>465</v>
      </c>
    </row>
    <row r="88" spans="1:13" ht="12.75">
      <c r="A88" s="6">
        <v>86</v>
      </c>
      <c r="B88" s="6" t="s">
        <v>171</v>
      </c>
      <c r="C88">
        <v>31</v>
      </c>
      <c r="D88" s="9">
        <v>108863</v>
      </c>
      <c r="E88">
        <v>76095</v>
      </c>
      <c r="F88">
        <v>18053</v>
      </c>
      <c r="G88">
        <v>97</v>
      </c>
      <c r="H88">
        <v>806</v>
      </c>
      <c r="I88" s="9">
        <v>107494</v>
      </c>
      <c r="J88">
        <v>81652</v>
      </c>
      <c r="K88">
        <v>19574</v>
      </c>
      <c r="L88">
        <v>109</v>
      </c>
      <c r="M88">
        <v>2575</v>
      </c>
    </row>
    <row r="89" spans="1:13" ht="12.75">
      <c r="A89" s="6">
        <v>87</v>
      </c>
      <c r="B89" s="6" t="s">
        <v>172</v>
      </c>
      <c r="C89">
        <v>31</v>
      </c>
      <c r="D89" s="9">
        <v>73214</v>
      </c>
      <c r="E89">
        <v>68863</v>
      </c>
      <c r="F89">
        <v>2775</v>
      </c>
      <c r="G89">
        <v>594</v>
      </c>
      <c r="H89">
        <v>37</v>
      </c>
      <c r="I89" s="9">
        <v>61197</v>
      </c>
      <c r="J89">
        <v>57517</v>
      </c>
      <c r="K89">
        <v>2429</v>
      </c>
      <c r="L89">
        <v>692</v>
      </c>
      <c r="M89">
        <v>97</v>
      </c>
    </row>
    <row r="90" spans="1:13" ht="12.75">
      <c r="A90" s="6">
        <v>88</v>
      </c>
      <c r="B90" s="6" t="s">
        <v>173</v>
      </c>
      <c r="C90">
        <v>31</v>
      </c>
      <c r="D90" s="9">
        <v>83519</v>
      </c>
      <c r="E90">
        <v>77671</v>
      </c>
      <c r="F90">
        <v>4007</v>
      </c>
      <c r="G90">
        <v>577</v>
      </c>
      <c r="H90">
        <v>40</v>
      </c>
      <c r="I90" s="9">
        <v>74790</v>
      </c>
      <c r="J90">
        <v>69210</v>
      </c>
      <c r="K90">
        <v>3916</v>
      </c>
      <c r="L90">
        <v>775</v>
      </c>
      <c r="M90">
        <v>180</v>
      </c>
    </row>
    <row r="91" spans="1:13" ht="12.75">
      <c r="A91" s="6">
        <v>89</v>
      </c>
      <c r="B91" s="6" t="s">
        <v>174</v>
      </c>
      <c r="C91">
        <v>31</v>
      </c>
      <c r="D91" s="9">
        <v>156954</v>
      </c>
      <c r="E91">
        <v>146603</v>
      </c>
      <c r="F91">
        <v>7987</v>
      </c>
      <c r="G91">
        <v>642</v>
      </c>
      <c r="H91">
        <v>53</v>
      </c>
      <c r="I91" s="9">
        <v>146564</v>
      </c>
      <c r="J91">
        <v>136025</v>
      </c>
      <c r="K91">
        <v>7385</v>
      </c>
      <c r="L91">
        <v>692</v>
      </c>
      <c r="M91">
        <v>116</v>
      </c>
    </row>
    <row r="92" spans="1:13" ht="12.75">
      <c r="A92" s="6">
        <v>90</v>
      </c>
      <c r="B92" s="6" t="s">
        <v>175</v>
      </c>
      <c r="C92">
        <v>31</v>
      </c>
      <c r="D92" s="9">
        <v>156061</v>
      </c>
      <c r="E92">
        <v>142221</v>
      </c>
      <c r="F92">
        <v>11500</v>
      </c>
      <c r="G92">
        <v>729</v>
      </c>
      <c r="H92">
        <v>186</v>
      </c>
      <c r="I92" s="9">
        <v>155052</v>
      </c>
      <c r="J92">
        <v>140657</v>
      </c>
      <c r="K92">
        <v>11516</v>
      </c>
      <c r="L92">
        <v>946</v>
      </c>
      <c r="M92">
        <v>406</v>
      </c>
    </row>
    <row r="93" spans="1:13" ht="12.75">
      <c r="A93" s="6">
        <v>91</v>
      </c>
      <c r="B93" s="6" t="s">
        <v>176</v>
      </c>
      <c r="C93">
        <v>31</v>
      </c>
      <c r="D93" s="9">
        <v>130108</v>
      </c>
      <c r="E93">
        <v>123480</v>
      </c>
      <c r="F93">
        <v>3280</v>
      </c>
      <c r="G93">
        <v>1004</v>
      </c>
      <c r="H93">
        <v>47</v>
      </c>
      <c r="I93" s="9">
        <v>123142</v>
      </c>
      <c r="J93">
        <v>116106</v>
      </c>
      <c r="K93">
        <v>3432</v>
      </c>
      <c r="L93">
        <v>1444</v>
      </c>
      <c r="M93">
        <v>152</v>
      </c>
    </row>
    <row r="94" spans="1:13" ht="12.75">
      <c r="A94" s="6">
        <v>92</v>
      </c>
      <c r="B94" s="6" t="s">
        <v>177</v>
      </c>
      <c r="C94">
        <v>33</v>
      </c>
      <c r="D94" s="9">
        <v>118210</v>
      </c>
      <c r="E94">
        <v>106842</v>
      </c>
      <c r="F94">
        <v>8946</v>
      </c>
      <c r="G94">
        <v>398</v>
      </c>
      <c r="H94">
        <v>168</v>
      </c>
      <c r="I94" s="9">
        <v>117450</v>
      </c>
      <c r="J94">
        <v>105406</v>
      </c>
      <c r="K94">
        <v>9109</v>
      </c>
      <c r="L94">
        <v>425</v>
      </c>
      <c r="M94">
        <v>813</v>
      </c>
    </row>
    <row r="95" spans="1:13" ht="12.75">
      <c r="A95" s="6">
        <v>93</v>
      </c>
      <c r="B95" s="6" t="s">
        <v>178</v>
      </c>
      <c r="C95">
        <v>66</v>
      </c>
      <c r="D95" s="9">
        <v>90655</v>
      </c>
      <c r="E95">
        <v>86561</v>
      </c>
      <c r="F95">
        <v>2682</v>
      </c>
      <c r="G95">
        <v>160</v>
      </c>
      <c r="H95">
        <v>90</v>
      </c>
      <c r="I95" s="9">
        <v>85339</v>
      </c>
      <c r="J95">
        <v>81295</v>
      </c>
      <c r="K95">
        <v>2669</v>
      </c>
      <c r="L95">
        <v>251</v>
      </c>
      <c r="M95">
        <v>74</v>
      </c>
    </row>
    <row r="96" spans="1:13" ht="12.75">
      <c r="A96" s="6">
        <v>94</v>
      </c>
      <c r="B96" s="6" t="s">
        <v>179</v>
      </c>
      <c r="C96">
        <v>33</v>
      </c>
      <c r="D96" s="9">
        <v>111007</v>
      </c>
      <c r="E96">
        <v>104307</v>
      </c>
      <c r="F96">
        <v>4820</v>
      </c>
      <c r="G96">
        <v>229</v>
      </c>
      <c r="H96">
        <v>70</v>
      </c>
      <c r="I96" s="9">
        <v>105371</v>
      </c>
      <c r="J96">
        <v>98463</v>
      </c>
      <c r="K96">
        <v>5339</v>
      </c>
      <c r="L96">
        <v>312</v>
      </c>
      <c r="M96">
        <v>277</v>
      </c>
    </row>
    <row r="97" spans="1:13" ht="12.75">
      <c r="A97" s="6">
        <v>95</v>
      </c>
      <c r="B97" s="6" t="s">
        <v>180</v>
      </c>
      <c r="C97">
        <v>33</v>
      </c>
      <c r="D97" s="9">
        <v>81672</v>
      </c>
      <c r="E97">
        <v>76375</v>
      </c>
      <c r="F97">
        <v>4486</v>
      </c>
      <c r="G97">
        <v>77</v>
      </c>
      <c r="H97">
        <v>38</v>
      </c>
      <c r="I97" s="9">
        <v>81536</v>
      </c>
      <c r="J97">
        <v>76260</v>
      </c>
      <c r="K97">
        <v>4532</v>
      </c>
      <c r="L97">
        <v>40</v>
      </c>
      <c r="M97">
        <v>110</v>
      </c>
    </row>
    <row r="98" spans="1:13" ht="12.75">
      <c r="A98" s="6">
        <v>96</v>
      </c>
      <c r="B98" s="6" t="s">
        <v>181</v>
      </c>
      <c r="C98">
        <v>32</v>
      </c>
      <c r="D98" s="9">
        <v>118208</v>
      </c>
      <c r="E98">
        <v>110948</v>
      </c>
      <c r="F98">
        <v>6038</v>
      </c>
      <c r="G98">
        <v>185</v>
      </c>
      <c r="H98">
        <v>23</v>
      </c>
      <c r="I98" s="9">
        <v>124917</v>
      </c>
      <c r="J98">
        <v>115800</v>
      </c>
      <c r="K98">
        <v>7993</v>
      </c>
      <c r="L98">
        <v>174</v>
      </c>
      <c r="M98">
        <v>137</v>
      </c>
    </row>
    <row r="99" spans="1:13" ht="12.75">
      <c r="A99" s="6">
        <v>97</v>
      </c>
      <c r="B99" s="6" t="s">
        <v>182</v>
      </c>
      <c r="C99">
        <v>32</v>
      </c>
      <c r="D99" s="9">
        <v>150155</v>
      </c>
      <c r="E99">
        <v>137528</v>
      </c>
      <c r="F99">
        <v>9712</v>
      </c>
      <c r="G99">
        <v>472</v>
      </c>
      <c r="H99">
        <v>41</v>
      </c>
      <c r="I99" s="9">
        <v>151334</v>
      </c>
      <c r="J99">
        <v>138077</v>
      </c>
      <c r="K99">
        <v>10160</v>
      </c>
      <c r="L99">
        <v>476</v>
      </c>
      <c r="M99">
        <v>210</v>
      </c>
    </row>
    <row r="100" spans="1:13" ht="12.75">
      <c r="A100" s="6">
        <v>98</v>
      </c>
      <c r="B100" s="6" t="s">
        <v>183</v>
      </c>
      <c r="C100">
        <v>32</v>
      </c>
      <c r="D100" s="9">
        <v>122089</v>
      </c>
      <c r="E100">
        <v>115469</v>
      </c>
      <c r="F100">
        <v>4388</v>
      </c>
      <c r="G100">
        <v>1043</v>
      </c>
      <c r="H100">
        <v>42</v>
      </c>
      <c r="I100" s="9">
        <v>115026</v>
      </c>
      <c r="J100">
        <v>109002</v>
      </c>
      <c r="K100">
        <v>4184</v>
      </c>
      <c r="L100">
        <v>997</v>
      </c>
      <c r="M100">
        <v>100</v>
      </c>
    </row>
    <row r="101" spans="1:13" ht="12.75">
      <c r="A101" s="6">
        <v>99</v>
      </c>
      <c r="B101" s="6" t="s">
        <v>184</v>
      </c>
      <c r="C101">
        <v>32</v>
      </c>
      <c r="D101" s="9">
        <v>191080</v>
      </c>
      <c r="E101">
        <v>179381</v>
      </c>
      <c r="F101">
        <v>8337</v>
      </c>
      <c r="G101">
        <v>257</v>
      </c>
      <c r="H101">
        <v>23</v>
      </c>
      <c r="I101" s="9">
        <v>185199</v>
      </c>
      <c r="J101">
        <v>173544</v>
      </c>
      <c r="K101">
        <v>8777</v>
      </c>
      <c r="L101">
        <v>141</v>
      </c>
      <c r="M101">
        <v>268</v>
      </c>
    </row>
    <row r="102" spans="1:13" ht="12.75">
      <c r="A102" s="6">
        <v>100</v>
      </c>
      <c r="B102" s="6" t="s">
        <v>185</v>
      </c>
      <c r="C102">
        <v>34</v>
      </c>
      <c r="D102" s="9">
        <v>79649</v>
      </c>
      <c r="E102">
        <v>72763</v>
      </c>
      <c r="F102">
        <v>5012</v>
      </c>
      <c r="G102">
        <v>523</v>
      </c>
      <c r="H102">
        <v>34</v>
      </c>
      <c r="I102" s="9">
        <v>78133</v>
      </c>
      <c r="J102">
        <v>71120</v>
      </c>
      <c r="K102">
        <v>4791</v>
      </c>
      <c r="L102">
        <v>729</v>
      </c>
      <c r="M102">
        <v>208</v>
      </c>
    </row>
    <row r="103" spans="1:13" ht="12.75">
      <c r="A103" s="6">
        <v>101</v>
      </c>
      <c r="B103" s="6" t="s">
        <v>186</v>
      </c>
      <c r="C103">
        <v>34</v>
      </c>
      <c r="D103" s="9">
        <v>87865</v>
      </c>
      <c r="E103">
        <v>77259</v>
      </c>
      <c r="F103">
        <v>8192</v>
      </c>
      <c r="G103">
        <v>666</v>
      </c>
      <c r="H103">
        <v>199</v>
      </c>
      <c r="I103" s="9">
        <v>83805</v>
      </c>
      <c r="J103">
        <v>73760</v>
      </c>
      <c r="K103">
        <v>6900</v>
      </c>
      <c r="L103">
        <v>656</v>
      </c>
      <c r="M103">
        <v>601</v>
      </c>
    </row>
    <row r="104" spans="1:13" ht="12.75">
      <c r="A104" s="6">
        <v>102</v>
      </c>
      <c r="B104" s="6" t="s">
        <v>187</v>
      </c>
      <c r="C104">
        <v>34</v>
      </c>
      <c r="D104" s="9">
        <v>92517</v>
      </c>
      <c r="E104">
        <v>84675</v>
      </c>
      <c r="F104">
        <v>4885</v>
      </c>
      <c r="G104">
        <v>1403</v>
      </c>
      <c r="H104">
        <v>193</v>
      </c>
      <c r="I104" s="9">
        <v>88680</v>
      </c>
      <c r="J104">
        <v>80075</v>
      </c>
      <c r="K104">
        <v>4606</v>
      </c>
      <c r="L104">
        <v>1569</v>
      </c>
      <c r="M104">
        <v>546</v>
      </c>
    </row>
    <row r="105" spans="1:13" ht="12.75">
      <c r="A105" s="6">
        <v>103</v>
      </c>
      <c r="B105" s="6" t="s">
        <v>188</v>
      </c>
      <c r="C105">
        <v>34</v>
      </c>
      <c r="D105" s="9">
        <v>80509</v>
      </c>
      <c r="E105">
        <v>72387</v>
      </c>
      <c r="F105">
        <v>5817</v>
      </c>
      <c r="G105">
        <v>820</v>
      </c>
      <c r="H105">
        <v>122</v>
      </c>
      <c r="I105" s="9">
        <v>74331</v>
      </c>
      <c r="J105">
        <v>66842</v>
      </c>
      <c r="K105">
        <v>4748</v>
      </c>
      <c r="L105">
        <v>899</v>
      </c>
      <c r="M105">
        <v>191</v>
      </c>
    </row>
    <row r="106" spans="1:13" ht="12.75">
      <c r="A106" s="6">
        <v>104</v>
      </c>
      <c r="B106" s="6" t="s">
        <v>189</v>
      </c>
      <c r="C106">
        <v>34</v>
      </c>
      <c r="D106" s="9">
        <v>63012</v>
      </c>
      <c r="E106">
        <v>55258</v>
      </c>
      <c r="F106">
        <v>6058</v>
      </c>
      <c r="G106">
        <v>497</v>
      </c>
      <c r="H106">
        <v>115</v>
      </c>
      <c r="I106" s="9">
        <v>59890</v>
      </c>
      <c r="J106">
        <v>52155</v>
      </c>
      <c r="K106">
        <v>5207</v>
      </c>
      <c r="L106">
        <v>544</v>
      </c>
      <c r="M106">
        <v>401</v>
      </c>
    </row>
    <row r="107" spans="1:13" ht="12.75">
      <c r="A107" s="6">
        <v>105</v>
      </c>
      <c r="B107" s="6" t="s">
        <v>190</v>
      </c>
      <c r="C107">
        <v>34</v>
      </c>
      <c r="D107" s="9">
        <v>95562</v>
      </c>
      <c r="E107">
        <v>84158</v>
      </c>
      <c r="F107">
        <v>7476</v>
      </c>
      <c r="G107">
        <v>2086</v>
      </c>
      <c r="H107">
        <v>234</v>
      </c>
      <c r="I107" s="9">
        <v>87338</v>
      </c>
      <c r="J107">
        <v>75576</v>
      </c>
      <c r="K107">
        <v>6268</v>
      </c>
      <c r="L107">
        <v>2038</v>
      </c>
      <c r="M107">
        <v>782</v>
      </c>
    </row>
    <row r="108" spans="1:13" ht="12.75">
      <c r="A108" s="6">
        <v>106</v>
      </c>
      <c r="B108" s="6" t="s">
        <v>191</v>
      </c>
      <c r="C108">
        <v>34</v>
      </c>
      <c r="D108" s="9">
        <v>2153</v>
      </c>
      <c r="E108">
        <v>1608</v>
      </c>
      <c r="F108">
        <v>403</v>
      </c>
      <c r="G108">
        <v>6</v>
      </c>
      <c r="H108">
        <v>3</v>
      </c>
      <c r="I108" s="9">
        <v>2029</v>
      </c>
      <c r="J108">
        <v>1593</v>
      </c>
      <c r="K108">
        <v>320</v>
      </c>
      <c r="L108">
        <v>2</v>
      </c>
      <c r="M108">
        <v>17</v>
      </c>
    </row>
    <row r="109" spans="1:13" ht="12.75">
      <c r="A109" s="6">
        <v>107</v>
      </c>
      <c r="B109" s="6" t="s">
        <v>192</v>
      </c>
      <c r="C109">
        <v>35</v>
      </c>
      <c r="D109" s="9">
        <v>93492</v>
      </c>
      <c r="E109">
        <v>87085</v>
      </c>
      <c r="F109">
        <v>4660</v>
      </c>
      <c r="G109">
        <v>288</v>
      </c>
      <c r="H109">
        <v>25</v>
      </c>
      <c r="I109" s="9">
        <v>96707</v>
      </c>
      <c r="J109">
        <v>89453</v>
      </c>
      <c r="K109">
        <v>4987</v>
      </c>
      <c r="L109">
        <v>444</v>
      </c>
      <c r="M109">
        <v>203</v>
      </c>
    </row>
    <row r="110" spans="1:13" ht="12.75">
      <c r="A110" s="6">
        <v>108</v>
      </c>
      <c r="B110" s="6" t="s">
        <v>193</v>
      </c>
      <c r="C110">
        <v>35</v>
      </c>
      <c r="D110" s="9">
        <v>71980</v>
      </c>
      <c r="E110">
        <v>66794</v>
      </c>
      <c r="F110">
        <v>4095</v>
      </c>
      <c r="G110">
        <v>431</v>
      </c>
      <c r="H110">
        <v>35</v>
      </c>
      <c r="I110" s="9">
        <v>73703</v>
      </c>
      <c r="J110">
        <v>67410</v>
      </c>
      <c r="K110">
        <v>5154</v>
      </c>
      <c r="L110">
        <v>509</v>
      </c>
      <c r="M110">
        <v>182</v>
      </c>
    </row>
    <row r="111" spans="1:13" ht="12.75">
      <c r="A111" s="6">
        <v>109</v>
      </c>
      <c r="B111" s="6" t="s">
        <v>194</v>
      </c>
      <c r="C111">
        <v>35</v>
      </c>
      <c r="D111" s="9">
        <v>100739</v>
      </c>
      <c r="E111">
        <v>92647</v>
      </c>
      <c r="F111">
        <v>6305</v>
      </c>
      <c r="G111">
        <v>175</v>
      </c>
      <c r="H111">
        <v>186</v>
      </c>
      <c r="I111" s="9">
        <v>101950</v>
      </c>
      <c r="J111">
        <v>93872</v>
      </c>
      <c r="K111">
        <v>5829</v>
      </c>
      <c r="L111">
        <v>287</v>
      </c>
      <c r="M111">
        <v>447</v>
      </c>
    </row>
    <row r="112" spans="1:13" ht="12.75">
      <c r="A112" s="6">
        <v>110</v>
      </c>
      <c r="B112" s="6" t="s">
        <v>195</v>
      </c>
      <c r="C112">
        <v>35</v>
      </c>
      <c r="D112" s="9">
        <v>69318</v>
      </c>
      <c r="E112">
        <v>64862</v>
      </c>
      <c r="F112">
        <v>3013</v>
      </c>
      <c r="G112">
        <v>269</v>
      </c>
      <c r="H112">
        <v>13</v>
      </c>
      <c r="I112" s="9">
        <v>71993</v>
      </c>
      <c r="J112">
        <v>67784</v>
      </c>
      <c r="K112">
        <v>2976</v>
      </c>
      <c r="L112">
        <v>375</v>
      </c>
      <c r="M112">
        <v>166</v>
      </c>
    </row>
    <row r="113" spans="1:13" ht="12.75">
      <c r="A113" s="6">
        <v>111</v>
      </c>
      <c r="B113" s="6" t="s">
        <v>196</v>
      </c>
      <c r="C113">
        <v>35</v>
      </c>
      <c r="D113" s="9">
        <v>49777</v>
      </c>
      <c r="E113">
        <v>45834</v>
      </c>
      <c r="F113">
        <v>2891</v>
      </c>
      <c r="G113">
        <v>219</v>
      </c>
      <c r="H113">
        <v>56</v>
      </c>
      <c r="I113" s="9">
        <v>45958</v>
      </c>
      <c r="J113">
        <v>42023</v>
      </c>
      <c r="K113">
        <v>2536</v>
      </c>
      <c r="L113">
        <v>377</v>
      </c>
      <c r="M113">
        <v>109</v>
      </c>
    </row>
    <row r="114" spans="1:13" ht="12.75">
      <c r="A114" s="6">
        <v>112</v>
      </c>
      <c r="B114" s="6" t="s">
        <v>197</v>
      </c>
      <c r="C114">
        <v>35</v>
      </c>
      <c r="D114" s="9">
        <v>102301</v>
      </c>
      <c r="E114">
        <v>90117</v>
      </c>
      <c r="F114">
        <v>8535</v>
      </c>
      <c r="G114">
        <v>189</v>
      </c>
      <c r="H114">
        <v>83</v>
      </c>
      <c r="I114" s="9">
        <v>98897</v>
      </c>
      <c r="J114">
        <v>87174</v>
      </c>
      <c r="K114">
        <v>8346</v>
      </c>
      <c r="L114">
        <v>318</v>
      </c>
      <c r="M114">
        <v>256</v>
      </c>
    </row>
    <row r="115" spans="1:13" ht="12.75">
      <c r="A115" s="6">
        <v>113</v>
      </c>
      <c r="B115" s="6" t="s">
        <v>198</v>
      </c>
      <c r="C115">
        <v>36</v>
      </c>
      <c r="D115" s="9">
        <v>116471</v>
      </c>
      <c r="E115">
        <v>111223</v>
      </c>
      <c r="F115">
        <v>3882</v>
      </c>
      <c r="G115">
        <v>151</v>
      </c>
      <c r="H115">
        <v>3</v>
      </c>
      <c r="I115" s="9">
        <v>113984</v>
      </c>
      <c r="J115">
        <v>108214</v>
      </c>
      <c r="K115">
        <v>4292</v>
      </c>
      <c r="L115">
        <v>167</v>
      </c>
      <c r="M115">
        <v>126</v>
      </c>
    </row>
    <row r="116" spans="1:13" ht="12.75">
      <c r="A116" s="6">
        <v>114</v>
      </c>
      <c r="B116" s="6" t="s">
        <v>199</v>
      </c>
      <c r="C116">
        <v>61</v>
      </c>
      <c r="D116" s="9">
        <v>71766</v>
      </c>
      <c r="E116">
        <v>68607</v>
      </c>
      <c r="F116">
        <v>2272</v>
      </c>
      <c r="G116">
        <v>52</v>
      </c>
      <c r="H116">
        <v>0</v>
      </c>
      <c r="I116" s="9">
        <v>71300</v>
      </c>
      <c r="J116">
        <v>67939</v>
      </c>
      <c r="K116">
        <v>2857</v>
      </c>
      <c r="L116">
        <v>31</v>
      </c>
      <c r="M116">
        <v>33</v>
      </c>
    </row>
    <row r="117" spans="1:13" ht="12.75">
      <c r="A117" s="6">
        <v>115</v>
      </c>
      <c r="B117" s="6" t="s">
        <v>200</v>
      </c>
      <c r="C117">
        <v>61</v>
      </c>
      <c r="D117" s="9">
        <v>98845</v>
      </c>
      <c r="E117">
        <v>91701</v>
      </c>
      <c r="F117">
        <v>5807</v>
      </c>
      <c r="G117">
        <v>152</v>
      </c>
      <c r="H117">
        <v>53</v>
      </c>
      <c r="I117" s="9">
        <v>96795</v>
      </c>
      <c r="J117">
        <v>88708</v>
      </c>
      <c r="K117">
        <v>6696</v>
      </c>
      <c r="L117">
        <v>169</v>
      </c>
      <c r="M117">
        <v>198</v>
      </c>
    </row>
    <row r="118" spans="1:13" ht="12.75">
      <c r="A118" s="6">
        <v>116</v>
      </c>
      <c r="B118" s="6" t="s">
        <v>201</v>
      </c>
      <c r="C118">
        <v>65</v>
      </c>
      <c r="D118" s="9">
        <v>221708</v>
      </c>
      <c r="E118">
        <v>202305</v>
      </c>
      <c r="F118">
        <v>14607</v>
      </c>
      <c r="G118">
        <v>307</v>
      </c>
      <c r="H118">
        <v>121</v>
      </c>
      <c r="I118" s="9">
        <v>225294</v>
      </c>
      <c r="J118">
        <v>205245</v>
      </c>
      <c r="K118">
        <v>15705</v>
      </c>
      <c r="L118">
        <v>364</v>
      </c>
      <c r="M118">
        <v>800</v>
      </c>
    </row>
    <row r="119" spans="1:13" ht="12.75">
      <c r="A119" s="6">
        <v>117</v>
      </c>
      <c r="B119" s="6" t="s">
        <v>202</v>
      </c>
      <c r="C119">
        <v>36</v>
      </c>
      <c r="D119" s="9">
        <v>69469</v>
      </c>
      <c r="E119">
        <v>64174</v>
      </c>
      <c r="F119">
        <v>3574</v>
      </c>
      <c r="G119">
        <v>119</v>
      </c>
      <c r="H119">
        <v>44</v>
      </c>
      <c r="I119" s="9">
        <v>68084</v>
      </c>
      <c r="J119">
        <v>63191</v>
      </c>
      <c r="K119">
        <v>3698</v>
      </c>
      <c r="L119">
        <v>158</v>
      </c>
      <c r="M119">
        <v>183</v>
      </c>
    </row>
    <row r="120" spans="1:13" ht="12.75">
      <c r="A120" s="6">
        <v>118</v>
      </c>
      <c r="B120" s="6" t="s">
        <v>203</v>
      </c>
      <c r="C120">
        <v>36</v>
      </c>
      <c r="D120" s="9">
        <v>110099</v>
      </c>
      <c r="E120">
        <v>105070</v>
      </c>
      <c r="F120">
        <v>3744</v>
      </c>
      <c r="G120">
        <v>179</v>
      </c>
      <c r="H120">
        <v>32</v>
      </c>
      <c r="I120" s="9">
        <v>106377</v>
      </c>
      <c r="J120">
        <v>100927</v>
      </c>
      <c r="K120">
        <v>4161</v>
      </c>
      <c r="L120">
        <v>177</v>
      </c>
      <c r="M120">
        <v>161</v>
      </c>
    </row>
    <row r="121" spans="1:13" ht="12.75">
      <c r="A121" s="6">
        <v>119</v>
      </c>
      <c r="B121" s="6" t="s">
        <v>204</v>
      </c>
      <c r="C121">
        <v>36</v>
      </c>
      <c r="D121" s="9">
        <v>89433</v>
      </c>
      <c r="E121">
        <v>82676</v>
      </c>
      <c r="F121">
        <v>5761</v>
      </c>
      <c r="G121">
        <v>140</v>
      </c>
      <c r="H121">
        <v>49</v>
      </c>
      <c r="I121" s="9">
        <v>86119</v>
      </c>
      <c r="J121">
        <v>78727</v>
      </c>
      <c r="K121">
        <v>5761</v>
      </c>
      <c r="L121">
        <v>205</v>
      </c>
      <c r="M121">
        <v>266</v>
      </c>
    </row>
    <row r="122" spans="1:13" ht="12.75">
      <c r="A122" s="6">
        <v>120</v>
      </c>
      <c r="B122" s="6" t="s">
        <v>205</v>
      </c>
      <c r="C122">
        <v>61</v>
      </c>
      <c r="D122" s="9">
        <v>96940</v>
      </c>
      <c r="E122">
        <v>92576</v>
      </c>
      <c r="F122">
        <v>3055</v>
      </c>
      <c r="G122">
        <v>343</v>
      </c>
      <c r="H122">
        <v>39</v>
      </c>
      <c r="I122" s="9">
        <v>102308</v>
      </c>
      <c r="J122">
        <v>97569</v>
      </c>
      <c r="K122">
        <v>3531</v>
      </c>
      <c r="L122">
        <v>512</v>
      </c>
      <c r="M122">
        <v>40</v>
      </c>
    </row>
    <row r="123" spans="1:13" ht="12.75">
      <c r="A123" s="6">
        <v>121</v>
      </c>
      <c r="B123" s="6" t="s">
        <v>206</v>
      </c>
      <c r="C123">
        <v>65</v>
      </c>
      <c r="D123" s="9">
        <v>81562</v>
      </c>
      <c r="E123">
        <v>77843</v>
      </c>
      <c r="F123">
        <v>2112</v>
      </c>
      <c r="G123">
        <v>213</v>
      </c>
      <c r="H123">
        <v>25</v>
      </c>
      <c r="I123" s="9">
        <v>72973</v>
      </c>
      <c r="J123">
        <v>69361</v>
      </c>
      <c r="K123">
        <v>2126</v>
      </c>
      <c r="L123">
        <v>254</v>
      </c>
      <c r="M123">
        <v>43</v>
      </c>
    </row>
    <row r="124" spans="1:13" ht="12.75">
      <c r="A124" s="6">
        <v>122</v>
      </c>
      <c r="B124" s="6" t="s">
        <v>207</v>
      </c>
      <c r="C124">
        <v>38</v>
      </c>
      <c r="D124" s="9">
        <v>125520</v>
      </c>
      <c r="E124">
        <v>109666</v>
      </c>
      <c r="F124">
        <v>11754</v>
      </c>
      <c r="G124">
        <v>585</v>
      </c>
      <c r="H124">
        <v>45</v>
      </c>
      <c r="I124" s="9">
        <v>118096</v>
      </c>
      <c r="J124">
        <v>101583</v>
      </c>
      <c r="K124">
        <v>11749</v>
      </c>
      <c r="L124">
        <v>793</v>
      </c>
      <c r="M124">
        <v>422</v>
      </c>
    </row>
    <row r="125" spans="1:13" ht="12.75">
      <c r="A125" s="6">
        <v>123</v>
      </c>
      <c r="B125" s="6" t="s">
        <v>208</v>
      </c>
      <c r="C125">
        <v>37</v>
      </c>
      <c r="D125" s="9">
        <v>111076</v>
      </c>
      <c r="E125">
        <v>88205</v>
      </c>
      <c r="F125">
        <v>16297</v>
      </c>
      <c r="G125">
        <v>674</v>
      </c>
      <c r="H125">
        <v>446</v>
      </c>
      <c r="I125" s="9">
        <v>105216</v>
      </c>
      <c r="J125">
        <v>84842</v>
      </c>
      <c r="K125">
        <v>15186</v>
      </c>
      <c r="L125">
        <v>672</v>
      </c>
      <c r="M125">
        <v>2184</v>
      </c>
    </row>
    <row r="126" spans="1:13" ht="12.75">
      <c r="A126" s="6">
        <v>124</v>
      </c>
      <c r="B126" s="6" t="s">
        <v>209</v>
      </c>
      <c r="C126">
        <v>37</v>
      </c>
      <c r="D126" s="9">
        <v>69774</v>
      </c>
      <c r="E126">
        <v>64846</v>
      </c>
      <c r="F126">
        <v>3642</v>
      </c>
      <c r="G126">
        <v>357</v>
      </c>
      <c r="H126">
        <v>43</v>
      </c>
      <c r="I126" s="9">
        <v>65063</v>
      </c>
      <c r="J126">
        <v>59911</v>
      </c>
      <c r="K126">
        <v>3697</v>
      </c>
      <c r="L126">
        <v>401</v>
      </c>
      <c r="M126">
        <v>270</v>
      </c>
    </row>
    <row r="127" spans="1:13" ht="12.75">
      <c r="A127" s="6">
        <v>125</v>
      </c>
      <c r="B127" s="6" t="s">
        <v>210</v>
      </c>
      <c r="C127">
        <v>64</v>
      </c>
      <c r="D127" s="9">
        <v>87508</v>
      </c>
      <c r="E127">
        <v>77228</v>
      </c>
      <c r="F127">
        <v>7676</v>
      </c>
      <c r="G127">
        <v>476</v>
      </c>
      <c r="H127">
        <v>169</v>
      </c>
      <c r="I127" s="9">
        <v>85446</v>
      </c>
      <c r="J127">
        <v>73895</v>
      </c>
      <c r="K127">
        <v>7867</v>
      </c>
      <c r="L127">
        <v>632</v>
      </c>
      <c r="M127">
        <v>670</v>
      </c>
    </row>
    <row r="128" spans="1:13" ht="12.75">
      <c r="A128" s="6">
        <v>126</v>
      </c>
      <c r="B128" s="6" t="s">
        <v>211</v>
      </c>
      <c r="C128">
        <v>34</v>
      </c>
      <c r="D128" s="9">
        <v>240720</v>
      </c>
      <c r="E128">
        <v>196161</v>
      </c>
      <c r="F128">
        <v>37239</v>
      </c>
      <c r="G128">
        <v>496</v>
      </c>
      <c r="H128">
        <v>459</v>
      </c>
      <c r="I128" s="9">
        <v>254169</v>
      </c>
      <c r="J128">
        <v>200907</v>
      </c>
      <c r="K128">
        <v>41728</v>
      </c>
      <c r="L128">
        <v>490</v>
      </c>
      <c r="M128">
        <v>5442</v>
      </c>
    </row>
    <row r="129" spans="1:13" ht="12.75">
      <c r="A129" s="6">
        <v>127</v>
      </c>
      <c r="B129" s="6" t="s">
        <v>212</v>
      </c>
      <c r="C129">
        <v>37</v>
      </c>
      <c r="D129" s="9">
        <v>81849</v>
      </c>
      <c r="E129">
        <v>73333</v>
      </c>
      <c r="F129">
        <v>6109</v>
      </c>
      <c r="G129">
        <v>340</v>
      </c>
      <c r="H129">
        <v>38</v>
      </c>
      <c r="I129" s="9">
        <v>78445</v>
      </c>
      <c r="J129">
        <v>69184</v>
      </c>
      <c r="K129">
        <v>6734</v>
      </c>
      <c r="L129">
        <v>471</v>
      </c>
      <c r="M129">
        <v>222</v>
      </c>
    </row>
    <row r="130" spans="1:13" ht="12.75">
      <c r="A130" s="6">
        <v>128</v>
      </c>
      <c r="B130" s="6" t="s">
        <v>213</v>
      </c>
      <c r="C130">
        <v>37</v>
      </c>
      <c r="D130" s="9">
        <v>120958</v>
      </c>
      <c r="E130">
        <v>105574</v>
      </c>
      <c r="F130">
        <v>10217</v>
      </c>
      <c r="G130">
        <v>1711</v>
      </c>
      <c r="H130">
        <v>99</v>
      </c>
      <c r="I130" s="9">
        <v>110026</v>
      </c>
      <c r="J130">
        <v>95055</v>
      </c>
      <c r="K130">
        <v>9484</v>
      </c>
      <c r="L130">
        <v>1617</v>
      </c>
      <c r="M130">
        <v>537</v>
      </c>
    </row>
    <row r="131" spans="1:13" ht="12.75">
      <c r="A131" s="6">
        <v>129</v>
      </c>
      <c r="B131" s="6" t="s">
        <v>214</v>
      </c>
      <c r="C131">
        <v>37</v>
      </c>
      <c r="D131" s="9">
        <v>129706</v>
      </c>
      <c r="E131">
        <v>101429</v>
      </c>
      <c r="F131">
        <v>23983</v>
      </c>
      <c r="G131">
        <v>370</v>
      </c>
      <c r="H131">
        <v>366</v>
      </c>
      <c r="I131" s="9">
        <v>122572</v>
      </c>
      <c r="J131">
        <v>93960</v>
      </c>
      <c r="K131">
        <v>21779</v>
      </c>
      <c r="L131">
        <v>371</v>
      </c>
      <c r="M131">
        <v>1805</v>
      </c>
    </row>
    <row r="132" spans="1:13" ht="12.75">
      <c r="A132" s="6">
        <v>130</v>
      </c>
      <c r="B132" s="6" t="s">
        <v>215</v>
      </c>
      <c r="C132">
        <v>37</v>
      </c>
      <c r="D132" s="9">
        <v>58965</v>
      </c>
      <c r="E132">
        <v>53781</v>
      </c>
      <c r="F132">
        <v>3672</v>
      </c>
      <c r="G132">
        <v>303</v>
      </c>
      <c r="H132">
        <v>33</v>
      </c>
      <c r="I132" s="9">
        <v>53057</v>
      </c>
      <c r="J132">
        <v>48237</v>
      </c>
      <c r="K132">
        <v>3516</v>
      </c>
      <c r="L132">
        <v>407</v>
      </c>
      <c r="M132">
        <v>152</v>
      </c>
    </row>
    <row r="133" spans="1:13" ht="12.75">
      <c r="A133" s="6">
        <v>131</v>
      </c>
      <c r="B133" s="6" t="s">
        <v>216</v>
      </c>
      <c r="C133">
        <v>37</v>
      </c>
      <c r="D133" s="9">
        <v>48843</v>
      </c>
      <c r="E133">
        <v>44288</v>
      </c>
      <c r="F133">
        <v>2592</v>
      </c>
      <c r="G133">
        <v>280</v>
      </c>
      <c r="H133">
        <v>12</v>
      </c>
      <c r="I133" s="9">
        <v>46219</v>
      </c>
      <c r="J133">
        <v>41560</v>
      </c>
      <c r="K133">
        <v>2658</v>
      </c>
      <c r="L133">
        <v>369</v>
      </c>
      <c r="M133">
        <v>146</v>
      </c>
    </row>
    <row r="134" spans="1:13" ht="12.75">
      <c r="A134" s="6">
        <v>132</v>
      </c>
      <c r="B134" s="6" t="s">
        <v>217</v>
      </c>
      <c r="C134">
        <v>38</v>
      </c>
      <c r="D134" s="9">
        <v>163444</v>
      </c>
      <c r="E134">
        <v>108822</v>
      </c>
      <c r="F134">
        <v>47486</v>
      </c>
      <c r="G134">
        <v>681</v>
      </c>
      <c r="H134">
        <v>1048</v>
      </c>
      <c r="I134" s="9">
        <v>158710</v>
      </c>
      <c r="J134">
        <v>104198</v>
      </c>
      <c r="K134">
        <v>42164</v>
      </c>
      <c r="L134">
        <v>625</v>
      </c>
      <c r="M134">
        <v>4420</v>
      </c>
    </row>
    <row r="135" spans="1:13" ht="12.75">
      <c r="A135" s="6">
        <v>133</v>
      </c>
      <c r="B135" s="6" t="s">
        <v>218</v>
      </c>
      <c r="C135">
        <v>46</v>
      </c>
      <c r="D135" s="9">
        <v>44865</v>
      </c>
      <c r="E135">
        <v>38083</v>
      </c>
      <c r="F135">
        <v>6120</v>
      </c>
      <c r="G135">
        <v>198</v>
      </c>
      <c r="H135">
        <v>18</v>
      </c>
      <c r="I135" s="9">
        <v>41244</v>
      </c>
      <c r="J135">
        <v>35162</v>
      </c>
      <c r="K135">
        <v>5345</v>
      </c>
      <c r="L135">
        <v>199</v>
      </c>
      <c r="M135">
        <v>49</v>
      </c>
    </row>
    <row r="136" spans="1:13" ht="12.75">
      <c r="A136" s="6">
        <v>134</v>
      </c>
      <c r="B136" s="6" t="s">
        <v>219</v>
      </c>
      <c r="C136">
        <v>38</v>
      </c>
      <c r="D136" s="9">
        <v>83786</v>
      </c>
      <c r="E136">
        <v>76409</v>
      </c>
      <c r="F136">
        <v>5153</v>
      </c>
      <c r="G136">
        <v>1348</v>
      </c>
      <c r="H136">
        <v>6</v>
      </c>
      <c r="I136" s="9">
        <v>79136</v>
      </c>
      <c r="J136">
        <v>71751</v>
      </c>
      <c r="K136">
        <v>4827</v>
      </c>
      <c r="L136">
        <v>1477</v>
      </c>
      <c r="M136">
        <v>115</v>
      </c>
    </row>
    <row r="137" spans="1:13" ht="12.75">
      <c r="A137" s="6">
        <v>135</v>
      </c>
      <c r="B137" s="6" t="s">
        <v>220</v>
      </c>
      <c r="C137">
        <v>38</v>
      </c>
      <c r="D137" s="9">
        <v>61905</v>
      </c>
      <c r="E137">
        <v>54168</v>
      </c>
      <c r="F137">
        <v>3629</v>
      </c>
      <c r="G137">
        <v>330</v>
      </c>
      <c r="H137">
        <v>26</v>
      </c>
      <c r="I137" s="9">
        <v>53795</v>
      </c>
      <c r="J137">
        <v>49104</v>
      </c>
      <c r="K137">
        <v>3371</v>
      </c>
      <c r="L137">
        <v>359</v>
      </c>
      <c r="M137">
        <v>90</v>
      </c>
    </row>
    <row r="138" spans="1:13" ht="12.75">
      <c r="A138" s="6">
        <v>136</v>
      </c>
      <c r="B138" s="6" t="s">
        <v>221</v>
      </c>
      <c r="C138">
        <v>38</v>
      </c>
      <c r="D138" s="9">
        <v>138288</v>
      </c>
      <c r="E138">
        <v>115178</v>
      </c>
      <c r="F138">
        <v>20225</v>
      </c>
      <c r="G138">
        <v>75</v>
      </c>
      <c r="H138">
        <v>225</v>
      </c>
      <c r="I138" s="9">
        <v>135068</v>
      </c>
      <c r="J138">
        <v>112461</v>
      </c>
      <c r="K138">
        <v>19361</v>
      </c>
      <c r="L138">
        <v>73</v>
      </c>
      <c r="M138">
        <v>761</v>
      </c>
    </row>
    <row r="139" spans="1:13" ht="12.75">
      <c r="A139" s="6">
        <v>137</v>
      </c>
      <c r="B139" s="6" t="s">
        <v>222</v>
      </c>
      <c r="C139">
        <v>38</v>
      </c>
      <c r="D139" s="9">
        <v>44416</v>
      </c>
      <c r="E139">
        <v>38670</v>
      </c>
      <c r="F139">
        <v>4222</v>
      </c>
      <c r="G139">
        <v>606</v>
      </c>
      <c r="H139">
        <v>37</v>
      </c>
      <c r="I139" s="9">
        <v>43464</v>
      </c>
      <c r="J139">
        <v>37988</v>
      </c>
      <c r="K139">
        <v>3731</v>
      </c>
      <c r="L139">
        <v>670</v>
      </c>
      <c r="M139">
        <v>86</v>
      </c>
    </row>
    <row r="140" spans="1:13" ht="12.75">
      <c r="A140" s="6">
        <v>138</v>
      </c>
      <c r="B140" s="6" t="s">
        <v>223</v>
      </c>
      <c r="C140">
        <v>38</v>
      </c>
      <c r="D140" s="9">
        <v>92360</v>
      </c>
      <c r="E140">
        <v>81049</v>
      </c>
      <c r="F140">
        <v>7849</v>
      </c>
      <c r="G140">
        <v>665</v>
      </c>
      <c r="H140">
        <v>81</v>
      </c>
      <c r="I140" s="9">
        <v>86881</v>
      </c>
      <c r="J140">
        <v>76494</v>
      </c>
      <c r="K140">
        <v>7698</v>
      </c>
      <c r="L140">
        <v>771</v>
      </c>
      <c r="M140">
        <v>226</v>
      </c>
    </row>
    <row r="141" spans="1:13" ht="12.75">
      <c r="A141" s="6">
        <v>139</v>
      </c>
      <c r="B141" s="6" t="s">
        <v>224</v>
      </c>
      <c r="C141">
        <v>38</v>
      </c>
      <c r="D141" s="9">
        <v>63648</v>
      </c>
      <c r="E141">
        <v>52295</v>
      </c>
      <c r="F141">
        <v>8906</v>
      </c>
      <c r="G141">
        <v>124</v>
      </c>
      <c r="H141">
        <v>137</v>
      </c>
      <c r="I141" s="9">
        <v>62170</v>
      </c>
      <c r="J141">
        <v>50769</v>
      </c>
      <c r="K141">
        <v>7981</v>
      </c>
      <c r="L141">
        <v>106</v>
      </c>
      <c r="M141">
        <v>652</v>
      </c>
    </row>
    <row r="142" spans="1:13" ht="12.75">
      <c r="A142" s="6">
        <v>140</v>
      </c>
      <c r="B142" s="6" t="s">
        <v>225</v>
      </c>
      <c r="C142">
        <v>39</v>
      </c>
      <c r="D142" s="9">
        <v>53692</v>
      </c>
      <c r="E142">
        <v>51316</v>
      </c>
      <c r="F142">
        <v>1827</v>
      </c>
      <c r="G142">
        <v>49</v>
      </c>
      <c r="H142">
        <v>3</v>
      </c>
      <c r="I142" s="9">
        <v>52802</v>
      </c>
      <c r="J142">
        <v>50416</v>
      </c>
      <c r="K142">
        <v>1889</v>
      </c>
      <c r="L142">
        <v>34</v>
      </c>
      <c r="M142">
        <v>9</v>
      </c>
    </row>
    <row r="143" spans="1:13" ht="12.75">
      <c r="A143" s="6">
        <v>141</v>
      </c>
      <c r="B143" s="6" t="s">
        <v>226</v>
      </c>
      <c r="C143">
        <v>39</v>
      </c>
      <c r="D143" s="9">
        <v>97838</v>
      </c>
      <c r="E143">
        <v>89743</v>
      </c>
      <c r="F143">
        <v>6260</v>
      </c>
      <c r="G143">
        <v>96</v>
      </c>
      <c r="H143">
        <v>47</v>
      </c>
      <c r="I143" s="9">
        <v>99972</v>
      </c>
      <c r="J143">
        <v>90887</v>
      </c>
      <c r="K143">
        <v>6280</v>
      </c>
      <c r="L143">
        <v>185</v>
      </c>
      <c r="M143">
        <v>588</v>
      </c>
    </row>
    <row r="144" spans="1:13" ht="12.75">
      <c r="A144" s="6">
        <v>142</v>
      </c>
      <c r="B144" s="6" t="s">
        <v>227</v>
      </c>
      <c r="C144">
        <v>39</v>
      </c>
      <c r="D144" s="9">
        <v>85074</v>
      </c>
      <c r="E144">
        <v>81904</v>
      </c>
      <c r="F144">
        <v>1946</v>
      </c>
      <c r="G144">
        <v>58</v>
      </c>
      <c r="H144">
        <v>0</v>
      </c>
      <c r="I144" s="9">
        <v>87050</v>
      </c>
      <c r="J144">
        <v>83879</v>
      </c>
      <c r="K144">
        <v>1898</v>
      </c>
      <c r="L144">
        <v>64</v>
      </c>
      <c r="M144">
        <v>33</v>
      </c>
    </row>
    <row r="145" spans="1:13" ht="12.75">
      <c r="A145" s="6">
        <v>143</v>
      </c>
      <c r="B145" s="6" t="s">
        <v>228</v>
      </c>
      <c r="C145">
        <v>39</v>
      </c>
      <c r="D145" s="9">
        <v>87709</v>
      </c>
      <c r="E145">
        <v>77246</v>
      </c>
      <c r="F145">
        <v>3339</v>
      </c>
      <c r="G145">
        <v>99</v>
      </c>
      <c r="H145">
        <v>77</v>
      </c>
      <c r="I145" s="9">
        <v>87286</v>
      </c>
      <c r="J145">
        <v>82070</v>
      </c>
      <c r="K145">
        <v>3357</v>
      </c>
      <c r="L145">
        <v>143</v>
      </c>
      <c r="M145">
        <v>145</v>
      </c>
    </row>
    <row r="146" spans="1:13" ht="12.75">
      <c r="A146" s="6">
        <v>144</v>
      </c>
      <c r="B146" s="6" t="s">
        <v>229</v>
      </c>
      <c r="C146">
        <v>39</v>
      </c>
      <c r="D146" s="9">
        <v>93993</v>
      </c>
      <c r="E146">
        <v>90341</v>
      </c>
      <c r="F146">
        <v>2626</v>
      </c>
      <c r="G146">
        <v>47</v>
      </c>
      <c r="H146">
        <v>9</v>
      </c>
      <c r="I146" s="9">
        <v>99100</v>
      </c>
      <c r="J146">
        <v>94732</v>
      </c>
      <c r="K146">
        <v>3195</v>
      </c>
      <c r="L146">
        <v>76</v>
      </c>
      <c r="M146">
        <v>21</v>
      </c>
    </row>
    <row r="147" spans="1:13" ht="12.75">
      <c r="A147" s="6">
        <v>145</v>
      </c>
      <c r="B147" s="6" t="s">
        <v>230</v>
      </c>
      <c r="C147">
        <v>58</v>
      </c>
      <c r="D147" s="9">
        <v>88611</v>
      </c>
      <c r="E147">
        <v>82179</v>
      </c>
      <c r="F147">
        <v>5283</v>
      </c>
      <c r="G147">
        <v>260</v>
      </c>
      <c r="H147">
        <v>29</v>
      </c>
      <c r="I147" s="9">
        <v>91491</v>
      </c>
      <c r="J147">
        <v>84885</v>
      </c>
      <c r="K147">
        <v>4913</v>
      </c>
      <c r="L147">
        <v>308</v>
      </c>
      <c r="M147">
        <v>323</v>
      </c>
    </row>
    <row r="148" spans="1:13" ht="12.75">
      <c r="A148" s="6">
        <v>146</v>
      </c>
      <c r="B148" s="6" t="s">
        <v>231</v>
      </c>
      <c r="C148">
        <v>39</v>
      </c>
      <c r="D148" s="9">
        <v>87206</v>
      </c>
      <c r="E148">
        <v>84057</v>
      </c>
      <c r="F148">
        <v>2502</v>
      </c>
      <c r="G148">
        <v>52</v>
      </c>
      <c r="H148">
        <v>3</v>
      </c>
      <c r="I148" s="9">
        <v>91589</v>
      </c>
      <c r="J148">
        <v>87674</v>
      </c>
      <c r="K148">
        <v>2745</v>
      </c>
      <c r="L148">
        <v>112</v>
      </c>
      <c r="M148">
        <v>19</v>
      </c>
    </row>
    <row r="149" spans="1:13" ht="12.75">
      <c r="A149" s="6">
        <v>147</v>
      </c>
      <c r="B149" s="6" t="s">
        <v>232</v>
      </c>
      <c r="C149">
        <v>58</v>
      </c>
      <c r="D149" s="9">
        <v>178408</v>
      </c>
      <c r="E149">
        <v>166376</v>
      </c>
      <c r="F149">
        <v>9131</v>
      </c>
      <c r="G149">
        <v>128</v>
      </c>
      <c r="H149">
        <v>152</v>
      </c>
      <c r="I149" s="9">
        <v>175438</v>
      </c>
      <c r="J149">
        <v>163151</v>
      </c>
      <c r="K149">
        <v>9950</v>
      </c>
      <c r="L149">
        <v>157</v>
      </c>
      <c r="M149">
        <v>506</v>
      </c>
    </row>
    <row r="150" spans="1:13" ht="12.75">
      <c r="A150" s="6">
        <v>148</v>
      </c>
      <c r="B150" s="6" t="s">
        <v>233</v>
      </c>
      <c r="C150">
        <v>39</v>
      </c>
      <c r="D150" s="9">
        <v>24457</v>
      </c>
      <c r="E150">
        <v>22713</v>
      </c>
      <c r="F150">
        <v>893</v>
      </c>
      <c r="G150">
        <v>48</v>
      </c>
      <c r="H150">
        <v>12</v>
      </c>
      <c r="I150" s="9">
        <v>24449</v>
      </c>
      <c r="J150">
        <v>22984</v>
      </c>
      <c r="K150">
        <v>1048</v>
      </c>
      <c r="L150">
        <v>88</v>
      </c>
      <c r="M150">
        <v>17</v>
      </c>
    </row>
    <row r="151" spans="1:13" ht="12.75">
      <c r="A151" s="6">
        <v>149</v>
      </c>
      <c r="B151" s="6" t="s">
        <v>234</v>
      </c>
      <c r="C151">
        <v>39</v>
      </c>
      <c r="D151" s="9">
        <v>61339</v>
      </c>
      <c r="E151">
        <v>58566</v>
      </c>
      <c r="F151">
        <v>1911</v>
      </c>
      <c r="G151">
        <v>77</v>
      </c>
      <c r="H151">
        <v>16</v>
      </c>
      <c r="I151" s="9">
        <v>63352</v>
      </c>
      <c r="J151">
        <v>60119</v>
      </c>
      <c r="K151">
        <v>2245</v>
      </c>
      <c r="L151">
        <v>171</v>
      </c>
      <c r="M151">
        <v>88</v>
      </c>
    </row>
    <row r="152" spans="1:13" ht="12.75">
      <c r="A152" s="6">
        <v>150</v>
      </c>
      <c r="B152" s="6" t="s">
        <v>235</v>
      </c>
      <c r="C152">
        <v>40</v>
      </c>
      <c r="D152" s="9">
        <v>314113</v>
      </c>
      <c r="E152">
        <v>290730</v>
      </c>
      <c r="F152">
        <v>15254</v>
      </c>
      <c r="G152">
        <v>809</v>
      </c>
      <c r="H152">
        <v>87</v>
      </c>
      <c r="I152" s="9">
        <v>295618</v>
      </c>
      <c r="J152">
        <v>273245</v>
      </c>
      <c r="K152">
        <v>15832</v>
      </c>
      <c r="L152">
        <v>1180</v>
      </c>
      <c r="M152">
        <v>902</v>
      </c>
    </row>
    <row r="153" spans="1:13" ht="12.75">
      <c r="A153" s="6">
        <v>151</v>
      </c>
      <c r="B153" s="6" t="s">
        <v>236</v>
      </c>
      <c r="C153">
        <v>40</v>
      </c>
      <c r="D153" s="9">
        <v>243589</v>
      </c>
      <c r="E153">
        <v>221378</v>
      </c>
      <c r="F153">
        <v>18107</v>
      </c>
      <c r="G153">
        <v>251</v>
      </c>
      <c r="H153">
        <v>221</v>
      </c>
      <c r="I153" s="9">
        <v>266178</v>
      </c>
      <c r="J153">
        <v>238067</v>
      </c>
      <c r="K153">
        <v>23035</v>
      </c>
      <c r="L153">
        <v>178</v>
      </c>
      <c r="M153">
        <v>998</v>
      </c>
    </row>
    <row r="154" spans="1:13" ht="12.75">
      <c r="A154" s="6">
        <v>152</v>
      </c>
      <c r="B154" s="6" t="s">
        <v>237</v>
      </c>
      <c r="C154">
        <v>41</v>
      </c>
      <c r="D154" s="9">
        <v>247817</v>
      </c>
      <c r="E154">
        <v>154897</v>
      </c>
      <c r="F154">
        <v>82963</v>
      </c>
      <c r="G154">
        <v>145</v>
      </c>
      <c r="H154">
        <v>1610</v>
      </c>
      <c r="I154" s="9">
        <v>243627</v>
      </c>
      <c r="J154">
        <v>149970</v>
      </c>
      <c r="K154">
        <v>81864</v>
      </c>
      <c r="L154">
        <v>164</v>
      </c>
      <c r="M154">
        <v>5112</v>
      </c>
    </row>
    <row r="155" spans="1:13" ht="12.75">
      <c r="A155" s="6">
        <v>153</v>
      </c>
      <c r="B155" s="6" t="s">
        <v>238</v>
      </c>
      <c r="C155">
        <v>41</v>
      </c>
      <c r="D155" s="9">
        <v>89667</v>
      </c>
      <c r="E155">
        <v>66651</v>
      </c>
      <c r="F155">
        <v>19636</v>
      </c>
      <c r="G155">
        <v>48</v>
      </c>
      <c r="H155">
        <v>482</v>
      </c>
      <c r="I155" s="9">
        <v>84881</v>
      </c>
      <c r="J155">
        <v>61787</v>
      </c>
      <c r="K155">
        <v>18713</v>
      </c>
      <c r="L155">
        <v>37</v>
      </c>
      <c r="M155">
        <v>1199</v>
      </c>
    </row>
    <row r="156" spans="1:13" ht="12.75">
      <c r="A156" s="6">
        <v>154</v>
      </c>
      <c r="B156" s="6" t="s">
        <v>239</v>
      </c>
      <c r="C156">
        <v>41</v>
      </c>
      <c r="D156" s="9">
        <v>85029</v>
      </c>
      <c r="E156">
        <v>62905</v>
      </c>
      <c r="F156">
        <v>19906</v>
      </c>
      <c r="G156">
        <v>33</v>
      </c>
      <c r="H156">
        <v>235</v>
      </c>
      <c r="I156" s="9">
        <v>83437</v>
      </c>
      <c r="J156">
        <v>57703</v>
      </c>
      <c r="K156">
        <v>21539</v>
      </c>
      <c r="L156">
        <v>69</v>
      </c>
      <c r="M156">
        <v>1212</v>
      </c>
    </row>
    <row r="157" spans="1:13" ht="12.75">
      <c r="A157" s="6">
        <v>155</v>
      </c>
      <c r="B157" s="6" t="s">
        <v>240</v>
      </c>
      <c r="C157">
        <v>41</v>
      </c>
      <c r="D157" s="9">
        <v>92177</v>
      </c>
      <c r="E157">
        <v>79556</v>
      </c>
      <c r="F157">
        <v>10274</v>
      </c>
      <c r="G157">
        <v>323</v>
      </c>
      <c r="H157">
        <v>65</v>
      </c>
      <c r="I157" s="9">
        <v>88560</v>
      </c>
      <c r="J157">
        <v>77034</v>
      </c>
      <c r="K157">
        <v>9256</v>
      </c>
      <c r="L157">
        <v>227</v>
      </c>
      <c r="M157">
        <v>298</v>
      </c>
    </row>
    <row r="158" spans="1:13" ht="12.75">
      <c r="A158" s="6">
        <v>156</v>
      </c>
      <c r="B158" s="6" t="s">
        <v>241</v>
      </c>
      <c r="C158">
        <v>41</v>
      </c>
      <c r="D158" s="9">
        <v>85428</v>
      </c>
      <c r="E158">
        <v>70369</v>
      </c>
      <c r="F158">
        <v>11897</v>
      </c>
      <c r="G158">
        <v>221</v>
      </c>
      <c r="H158">
        <v>63</v>
      </c>
      <c r="I158" s="9">
        <v>83067</v>
      </c>
      <c r="J158">
        <v>68163</v>
      </c>
      <c r="K158">
        <v>11605</v>
      </c>
      <c r="L158">
        <v>278</v>
      </c>
      <c r="M158">
        <v>483</v>
      </c>
    </row>
    <row r="159" spans="1:13" ht="12.75">
      <c r="A159" s="6">
        <v>157</v>
      </c>
      <c r="B159" s="6" t="s">
        <v>242</v>
      </c>
      <c r="C159">
        <v>41</v>
      </c>
      <c r="D159" s="9">
        <v>140023</v>
      </c>
      <c r="E159">
        <v>126629</v>
      </c>
      <c r="F159">
        <v>9172</v>
      </c>
      <c r="G159">
        <v>1040</v>
      </c>
      <c r="H159">
        <v>40</v>
      </c>
      <c r="I159" s="9">
        <v>131757</v>
      </c>
      <c r="J159">
        <v>118759</v>
      </c>
      <c r="K159">
        <v>9112</v>
      </c>
      <c r="L159">
        <v>1284</v>
      </c>
      <c r="M159">
        <v>260</v>
      </c>
    </row>
    <row r="160" spans="1:13" ht="12.75">
      <c r="A160" s="6">
        <v>158</v>
      </c>
      <c r="B160" s="6" t="s">
        <v>243</v>
      </c>
      <c r="C160">
        <v>43</v>
      </c>
      <c r="D160" s="9">
        <v>165668</v>
      </c>
      <c r="E160">
        <v>149015</v>
      </c>
      <c r="F160">
        <v>15306</v>
      </c>
      <c r="G160">
        <v>529</v>
      </c>
      <c r="H160">
        <v>45</v>
      </c>
      <c r="I160" s="9">
        <v>163265</v>
      </c>
      <c r="J160">
        <v>146751</v>
      </c>
      <c r="K160">
        <v>15070</v>
      </c>
      <c r="L160">
        <v>633</v>
      </c>
      <c r="M160">
        <v>131</v>
      </c>
    </row>
    <row r="161" spans="1:13" ht="12.75">
      <c r="A161" s="6">
        <v>159</v>
      </c>
      <c r="B161" s="6" t="s">
        <v>244</v>
      </c>
      <c r="C161">
        <v>42</v>
      </c>
      <c r="D161" s="9">
        <v>132179</v>
      </c>
      <c r="E161">
        <v>122337</v>
      </c>
      <c r="F161">
        <v>7988</v>
      </c>
      <c r="G161">
        <v>297</v>
      </c>
      <c r="H161">
        <v>204</v>
      </c>
      <c r="I161" s="9">
        <v>120050</v>
      </c>
      <c r="J161">
        <v>110930</v>
      </c>
      <c r="K161">
        <v>7662</v>
      </c>
      <c r="L161">
        <v>337</v>
      </c>
      <c r="M161">
        <v>83</v>
      </c>
    </row>
    <row r="162" spans="1:13" ht="12.75">
      <c r="A162" s="6">
        <v>160</v>
      </c>
      <c r="B162" s="6" t="s">
        <v>245</v>
      </c>
      <c r="C162">
        <v>44</v>
      </c>
      <c r="D162" s="9">
        <v>68456</v>
      </c>
      <c r="E162">
        <v>59378</v>
      </c>
      <c r="F162">
        <v>7917</v>
      </c>
      <c r="G162">
        <v>153</v>
      </c>
      <c r="H162">
        <v>40</v>
      </c>
      <c r="I162" s="9">
        <v>70836</v>
      </c>
      <c r="J162">
        <v>61546</v>
      </c>
      <c r="K162">
        <v>7582</v>
      </c>
      <c r="L162">
        <v>151</v>
      </c>
      <c r="M162">
        <v>208</v>
      </c>
    </row>
    <row r="163" spans="1:13" ht="12.75">
      <c r="A163" s="6">
        <v>161</v>
      </c>
      <c r="B163" s="6" t="s">
        <v>246</v>
      </c>
      <c r="C163">
        <v>43</v>
      </c>
      <c r="D163" s="9">
        <v>86608</v>
      </c>
      <c r="E163">
        <v>81573</v>
      </c>
      <c r="F163">
        <v>3773</v>
      </c>
      <c r="G163">
        <v>654</v>
      </c>
      <c r="H163">
        <v>45</v>
      </c>
      <c r="I163" s="9">
        <v>86482</v>
      </c>
      <c r="J163">
        <v>81957</v>
      </c>
      <c r="K163">
        <v>3501</v>
      </c>
      <c r="L163">
        <v>576</v>
      </c>
      <c r="M163">
        <v>46</v>
      </c>
    </row>
    <row r="164" spans="1:13" ht="12.75">
      <c r="A164" s="6">
        <v>162</v>
      </c>
      <c r="B164" s="6" t="s">
        <v>247</v>
      </c>
      <c r="C164">
        <v>42</v>
      </c>
      <c r="D164" s="9">
        <v>157072</v>
      </c>
      <c r="E164">
        <v>140356</v>
      </c>
      <c r="F164">
        <v>13885</v>
      </c>
      <c r="G164">
        <v>694</v>
      </c>
      <c r="H164">
        <v>121</v>
      </c>
      <c r="I164" s="9">
        <v>154123</v>
      </c>
      <c r="J164">
        <v>140037</v>
      </c>
      <c r="K164">
        <v>11583</v>
      </c>
      <c r="L164">
        <v>740</v>
      </c>
      <c r="M164">
        <v>324</v>
      </c>
    </row>
    <row r="165" spans="1:13" ht="12.75">
      <c r="A165" s="6">
        <v>163</v>
      </c>
      <c r="B165" s="6" t="s">
        <v>248</v>
      </c>
      <c r="C165">
        <v>42</v>
      </c>
      <c r="D165" s="9">
        <v>155796</v>
      </c>
      <c r="E165">
        <v>135028</v>
      </c>
      <c r="F165">
        <v>15344</v>
      </c>
      <c r="G165">
        <v>192</v>
      </c>
      <c r="H165">
        <v>348</v>
      </c>
      <c r="I165" s="9">
        <v>145827</v>
      </c>
      <c r="J165">
        <v>127723</v>
      </c>
      <c r="K165">
        <v>13620</v>
      </c>
      <c r="L165">
        <v>341</v>
      </c>
      <c r="M165">
        <v>627</v>
      </c>
    </row>
    <row r="166" spans="1:13" ht="12.75">
      <c r="A166" s="6">
        <v>164</v>
      </c>
      <c r="B166" s="6" t="s">
        <v>249</v>
      </c>
      <c r="C166">
        <v>44</v>
      </c>
      <c r="D166" s="9">
        <v>120896</v>
      </c>
      <c r="E166">
        <v>103219</v>
      </c>
      <c r="F166">
        <v>15605</v>
      </c>
      <c r="G166">
        <v>1105</v>
      </c>
      <c r="H166">
        <v>106</v>
      </c>
      <c r="I166" s="9">
        <v>116991</v>
      </c>
      <c r="J166">
        <v>100846</v>
      </c>
      <c r="K166">
        <v>13806</v>
      </c>
      <c r="L166">
        <v>1208</v>
      </c>
      <c r="M166">
        <v>74</v>
      </c>
    </row>
    <row r="167" spans="1:13" ht="12.75">
      <c r="A167" s="6">
        <v>165</v>
      </c>
      <c r="B167" s="6" t="s">
        <v>250</v>
      </c>
      <c r="C167">
        <v>44</v>
      </c>
      <c r="D167" s="9">
        <v>78768</v>
      </c>
      <c r="E167">
        <v>65485</v>
      </c>
      <c r="F167">
        <v>12586</v>
      </c>
      <c r="G167">
        <v>143</v>
      </c>
      <c r="H167">
        <v>68</v>
      </c>
      <c r="I167" s="9">
        <v>75574</v>
      </c>
      <c r="J167">
        <v>62292</v>
      </c>
      <c r="K167">
        <v>12268</v>
      </c>
      <c r="L167">
        <v>107</v>
      </c>
      <c r="M167">
        <v>369</v>
      </c>
    </row>
    <row r="168" spans="1:13" ht="12.75">
      <c r="A168" s="6">
        <v>166</v>
      </c>
      <c r="B168" s="6" t="s">
        <v>251</v>
      </c>
      <c r="C168">
        <v>42</v>
      </c>
      <c r="D168" s="9">
        <v>59418</v>
      </c>
      <c r="E168">
        <v>55655</v>
      </c>
      <c r="F168">
        <v>2884</v>
      </c>
      <c r="G168">
        <v>450</v>
      </c>
      <c r="H168">
        <v>18</v>
      </c>
      <c r="I168" s="9">
        <v>52676</v>
      </c>
      <c r="J168">
        <v>49138</v>
      </c>
      <c r="K168">
        <v>2589</v>
      </c>
      <c r="L168">
        <v>519</v>
      </c>
      <c r="M168">
        <v>58</v>
      </c>
    </row>
    <row r="169" spans="1:13" ht="12.75">
      <c r="A169" s="6">
        <v>167</v>
      </c>
      <c r="B169" s="6" t="s">
        <v>252</v>
      </c>
      <c r="C169">
        <v>43</v>
      </c>
      <c r="D169" s="9">
        <v>78489</v>
      </c>
      <c r="E169">
        <v>73265</v>
      </c>
      <c r="F169">
        <v>3991</v>
      </c>
      <c r="G169">
        <v>681</v>
      </c>
      <c r="H169">
        <v>92</v>
      </c>
      <c r="I169" s="9">
        <v>75828</v>
      </c>
      <c r="J169">
        <v>70771</v>
      </c>
      <c r="K169">
        <v>3452</v>
      </c>
      <c r="L169">
        <v>757</v>
      </c>
      <c r="M169">
        <v>61</v>
      </c>
    </row>
    <row r="170" spans="1:13" ht="12.75">
      <c r="A170" s="6">
        <v>168</v>
      </c>
      <c r="B170" s="6" t="s">
        <v>253</v>
      </c>
      <c r="C170">
        <v>43</v>
      </c>
      <c r="D170" s="9">
        <v>160257</v>
      </c>
      <c r="E170">
        <v>123179</v>
      </c>
      <c r="F170">
        <v>34095</v>
      </c>
      <c r="G170">
        <v>49</v>
      </c>
      <c r="H170">
        <v>570</v>
      </c>
      <c r="I170" s="9">
        <v>162514</v>
      </c>
      <c r="J170">
        <v>121886</v>
      </c>
      <c r="K170">
        <v>35605</v>
      </c>
      <c r="L170">
        <v>16</v>
      </c>
      <c r="M170">
        <v>1636</v>
      </c>
    </row>
    <row r="171" spans="1:13" ht="12.75">
      <c r="A171" s="6">
        <v>169</v>
      </c>
      <c r="B171" s="6" t="s">
        <v>254</v>
      </c>
      <c r="C171">
        <v>42</v>
      </c>
      <c r="D171" s="9">
        <v>138539</v>
      </c>
      <c r="E171">
        <v>121063</v>
      </c>
      <c r="F171">
        <v>13709</v>
      </c>
      <c r="G171">
        <v>870</v>
      </c>
      <c r="H171">
        <v>238</v>
      </c>
      <c r="I171" s="9">
        <v>127056</v>
      </c>
      <c r="J171">
        <v>110649</v>
      </c>
      <c r="K171">
        <v>12042</v>
      </c>
      <c r="L171">
        <v>866</v>
      </c>
      <c r="M171">
        <v>513</v>
      </c>
    </row>
    <row r="172" spans="1:13" ht="12.75">
      <c r="A172" s="6">
        <v>170</v>
      </c>
      <c r="B172" s="6" t="s">
        <v>255</v>
      </c>
      <c r="C172">
        <v>43</v>
      </c>
      <c r="D172" s="9">
        <v>143128</v>
      </c>
      <c r="E172">
        <v>124184</v>
      </c>
      <c r="F172">
        <v>18033</v>
      </c>
      <c r="G172">
        <v>329</v>
      </c>
      <c r="H172">
        <v>32</v>
      </c>
      <c r="I172" s="9">
        <v>129572</v>
      </c>
      <c r="J172">
        <v>112489</v>
      </c>
      <c r="K172">
        <v>15627</v>
      </c>
      <c r="L172">
        <v>198</v>
      </c>
      <c r="M172">
        <v>185</v>
      </c>
    </row>
    <row r="173" spans="1:13" ht="12.75">
      <c r="A173" s="6">
        <v>171</v>
      </c>
      <c r="B173" s="6" t="s">
        <v>256</v>
      </c>
      <c r="C173">
        <v>44</v>
      </c>
      <c r="D173" s="9">
        <v>68946</v>
      </c>
      <c r="E173">
        <v>63440</v>
      </c>
      <c r="F173">
        <v>3783</v>
      </c>
      <c r="G173">
        <v>335</v>
      </c>
      <c r="H173">
        <v>67</v>
      </c>
      <c r="I173" s="9">
        <v>66134</v>
      </c>
      <c r="J173">
        <v>61303</v>
      </c>
      <c r="K173">
        <v>3843</v>
      </c>
      <c r="L173">
        <v>346</v>
      </c>
      <c r="M173">
        <v>78</v>
      </c>
    </row>
    <row r="174" spans="1:13" ht="12.75">
      <c r="A174" s="6">
        <v>172</v>
      </c>
      <c r="B174" s="6" t="s">
        <v>257</v>
      </c>
      <c r="C174">
        <v>45</v>
      </c>
      <c r="D174" s="9">
        <v>110013</v>
      </c>
      <c r="E174">
        <v>88339</v>
      </c>
      <c r="F174">
        <v>17505</v>
      </c>
      <c r="G174">
        <v>587</v>
      </c>
      <c r="H174">
        <v>206</v>
      </c>
      <c r="I174" s="9">
        <v>106884</v>
      </c>
      <c r="J174">
        <v>85295</v>
      </c>
      <c r="K174">
        <v>18021</v>
      </c>
      <c r="L174">
        <v>454</v>
      </c>
      <c r="M174">
        <v>874</v>
      </c>
    </row>
    <row r="175" spans="1:13" ht="12.75">
      <c r="A175" s="6">
        <v>173</v>
      </c>
      <c r="B175" s="6" t="s">
        <v>258</v>
      </c>
      <c r="C175">
        <v>45</v>
      </c>
      <c r="D175" s="9">
        <v>80376</v>
      </c>
      <c r="E175">
        <v>73087</v>
      </c>
      <c r="F175">
        <v>5216</v>
      </c>
      <c r="G175">
        <v>553</v>
      </c>
      <c r="H175">
        <v>26</v>
      </c>
      <c r="I175" s="9">
        <v>74420</v>
      </c>
      <c r="J175">
        <v>67902</v>
      </c>
      <c r="K175">
        <v>4965</v>
      </c>
      <c r="L175">
        <v>569</v>
      </c>
      <c r="M175">
        <v>154</v>
      </c>
    </row>
    <row r="176" spans="1:13" ht="12.75">
      <c r="A176" s="6">
        <v>174</v>
      </c>
      <c r="B176" s="6" t="s">
        <v>259</v>
      </c>
      <c r="C176">
        <v>45</v>
      </c>
      <c r="D176" s="9">
        <v>79982</v>
      </c>
      <c r="E176">
        <v>75125</v>
      </c>
      <c r="F176">
        <v>2812</v>
      </c>
      <c r="G176">
        <v>520</v>
      </c>
      <c r="H176">
        <v>26</v>
      </c>
      <c r="I176" s="9">
        <v>75950</v>
      </c>
      <c r="J176">
        <v>71108</v>
      </c>
      <c r="K176">
        <v>2888</v>
      </c>
      <c r="L176">
        <v>615</v>
      </c>
      <c r="M176">
        <v>116</v>
      </c>
    </row>
    <row r="177" spans="1:13" ht="12.75">
      <c r="A177" s="6">
        <v>175</v>
      </c>
      <c r="B177" s="6" t="s">
        <v>260</v>
      </c>
      <c r="C177">
        <v>45</v>
      </c>
      <c r="D177" s="9">
        <v>109885</v>
      </c>
      <c r="E177">
        <v>98715</v>
      </c>
      <c r="F177">
        <v>8960</v>
      </c>
      <c r="G177">
        <v>390</v>
      </c>
      <c r="H177">
        <v>252</v>
      </c>
      <c r="I177" s="9">
        <v>105076</v>
      </c>
      <c r="J177">
        <v>92886</v>
      </c>
      <c r="K177">
        <v>9137</v>
      </c>
      <c r="L177">
        <v>403</v>
      </c>
      <c r="M177">
        <v>996</v>
      </c>
    </row>
    <row r="178" spans="1:13" ht="12.75">
      <c r="A178" s="6">
        <v>176</v>
      </c>
      <c r="B178" s="6" t="s">
        <v>261</v>
      </c>
      <c r="C178">
        <v>29</v>
      </c>
      <c r="D178" s="9">
        <v>245641</v>
      </c>
      <c r="E178">
        <v>228004</v>
      </c>
      <c r="F178">
        <v>13257</v>
      </c>
      <c r="G178">
        <v>1196</v>
      </c>
      <c r="H178">
        <v>44</v>
      </c>
      <c r="I178" s="9">
        <v>223230</v>
      </c>
      <c r="J178">
        <v>206858</v>
      </c>
      <c r="K178">
        <v>12358</v>
      </c>
      <c r="L178">
        <v>1273</v>
      </c>
      <c r="M178">
        <v>290</v>
      </c>
    </row>
    <row r="179" spans="1:13" ht="12.75">
      <c r="A179" s="6">
        <v>177</v>
      </c>
      <c r="B179" s="6" t="s">
        <v>262</v>
      </c>
      <c r="C179">
        <v>45</v>
      </c>
      <c r="D179" s="9">
        <v>107898</v>
      </c>
      <c r="E179">
        <v>99194</v>
      </c>
      <c r="F179">
        <v>6333</v>
      </c>
      <c r="G179">
        <v>453</v>
      </c>
      <c r="H179">
        <v>45</v>
      </c>
      <c r="I179" s="9">
        <v>104070</v>
      </c>
      <c r="J179">
        <v>95103</v>
      </c>
      <c r="K179">
        <v>6819</v>
      </c>
      <c r="L179">
        <v>524</v>
      </c>
      <c r="M179">
        <v>185</v>
      </c>
    </row>
    <row r="180" spans="1:13" ht="12.75">
      <c r="A180" s="6">
        <v>178</v>
      </c>
      <c r="B180" s="6" t="s">
        <v>263</v>
      </c>
      <c r="C180">
        <v>45</v>
      </c>
      <c r="D180" s="9">
        <v>76405</v>
      </c>
      <c r="E180">
        <v>69422</v>
      </c>
      <c r="F180">
        <v>4752</v>
      </c>
      <c r="G180">
        <v>1351</v>
      </c>
      <c r="H180">
        <v>23</v>
      </c>
      <c r="I180" s="9">
        <v>72902</v>
      </c>
      <c r="J180">
        <v>65022</v>
      </c>
      <c r="K180">
        <v>5358</v>
      </c>
      <c r="L180">
        <v>1590</v>
      </c>
      <c r="M180">
        <v>121</v>
      </c>
    </row>
    <row r="181" spans="1:13" ht="12.75">
      <c r="A181" s="6">
        <v>179</v>
      </c>
      <c r="B181" s="6" t="s">
        <v>264</v>
      </c>
      <c r="C181">
        <v>62</v>
      </c>
      <c r="D181" s="9">
        <v>152573</v>
      </c>
      <c r="E181">
        <v>140360</v>
      </c>
      <c r="F181">
        <v>10180</v>
      </c>
      <c r="G181">
        <v>478</v>
      </c>
      <c r="H181">
        <v>256</v>
      </c>
      <c r="I181" s="9">
        <v>144980</v>
      </c>
      <c r="J181">
        <v>133016</v>
      </c>
      <c r="K181">
        <v>9652</v>
      </c>
      <c r="L181">
        <v>478</v>
      </c>
      <c r="M181">
        <v>277</v>
      </c>
    </row>
    <row r="182" spans="1:13" ht="12.75">
      <c r="A182" s="6">
        <v>180</v>
      </c>
      <c r="B182" s="6" t="s">
        <v>265</v>
      </c>
      <c r="C182">
        <v>47</v>
      </c>
      <c r="D182" s="9">
        <v>109274</v>
      </c>
      <c r="E182">
        <v>97023</v>
      </c>
      <c r="F182">
        <v>8459</v>
      </c>
      <c r="G182">
        <v>763</v>
      </c>
      <c r="H182">
        <v>73</v>
      </c>
      <c r="I182" s="9">
        <v>104171</v>
      </c>
      <c r="J182">
        <v>93221</v>
      </c>
      <c r="K182">
        <v>7680</v>
      </c>
      <c r="L182">
        <v>898</v>
      </c>
      <c r="M182">
        <v>256</v>
      </c>
    </row>
    <row r="183" spans="1:13" ht="12.75">
      <c r="A183" s="6">
        <v>181</v>
      </c>
      <c r="B183" s="6" t="s">
        <v>266</v>
      </c>
      <c r="C183">
        <v>48</v>
      </c>
      <c r="D183" s="9">
        <v>116169</v>
      </c>
      <c r="E183">
        <v>106437</v>
      </c>
      <c r="F183">
        <v>8173</v>
      </c>
      <c r="G183">
        <v>617</v>
      </c>
      <c r="H183">
        <v>76</v>
      </c>
      <c r="I183" s="9">
        <v>106988</v>
      </c>
      <c r="J183">
        <v>97863</v>
      </c>
      <c r="K183">
        <v>7405</v>
      </c>
      <c r="L183">
        <v>773</v>
      </c>
      <c r="M183">
        <v>222</v>
      </c>
    </row>
    <row r="184" spans="1:13" ht="12.75">
      <c r="A184" s="6">
        <v>182</v>
      </c>
      <c r="B184" s="6" t="s">
        <v>267</v>
      </c>
      <c r="C184">
        <v>48</v>
      </c>
      <c r="D184" s="9">
        <v>107977</v>
      </c>
      <c r="E184">
        <v>98979</v>
      </c>
      <c r="F184">
        <v>6346</v>
      </c>
      <c r="G184">
        <v>317</v>
      </c>
      <c r="H184">
        <v>60</v>
      </c>
      <c r="I184" s="9">
        <v>99844</v>
      </c>
      <c r="J184">
        <v>91422</v>
      </c>
      <c r="K184">
        <v>5981</v>
      </c>
      <c r="L184">
        <v>521</v>
      </c>
      <c r="M184">
        <v>106</v>
      </c>
    </row>
    <row r="185" spans="1:13" ht="12.75">
      <c r="A185" s="6">
        <v>183</v>
      </c>
      <c r="B185" s="6" t="s">
        <v>268</v>
      </c>
      <c r="C185">
        <v>48</v>
      </c>
      <c r="D185" s="9">
        <v>76415</v>
      </c>
      <c r="E185">
        <v>63444</v>
      </c>
      <c r="F185">
        <v>10265</v>
      </c>
      <c r="G185">
        <v>142</v>
      </c>
      <c r="H185">
        <v>157</v>
      </c>
      <c r="I185" s="9">
        <v>76597</v>
      </c>
      <c r="J185">
        <v>64167</v>
      </c>
      <c r="K185">
        <v>10768</v>
      </c>
      <c r="L185">
        <v>151</v>
      </c>
      <c r="M185">
        <v>124</v>
      </c>
    </row>
    <row r="186" spans="1:13" ht="12.75">
      <c r="A186" s="6">
        <v>184</v>
      </c>
      <c r="B186" s="6" t="s">
        <v>269</v>
      </c>
      <c r="C186">
        <v>47</v>
      </c>
      <c r="D186" s="9">
        <v>83505</v>
      </c>
      <c r="E186">
        <v>76589</v>
      </c>
      <c r="F186">
        <v>4542</v>
      </c>
      <c r="G186">
        <v>434</v>
      </c>
      <c r="H186">
        <v>47</v>
      </c>
      <c r="I186" s="9">
        <v>75483</v>
      </c>
      <c r="J186">
        <v>69788</v>
      </c>
      <c r="K186">
        <v>3584</v>
      </c>
      <c r="L186">
        <v>503</v>
      </c>
      <c r="M186">
        <v>90</v>
      </c>
    </row>
    <row r="187" spans="1:13" ht="12.75">
      <c r="A187" s="6">
        <v>185</v>
      </c>
      <c r="B187" s="6" t="s">
        <v>270</v>
      </c>
      <c r="C187">
        <v>48</v>
      </c>
      <c r="D187" s="9">
        <v>116849</v>
      </c>
      <c r="E187">
        <v>102423</v>
      </c>
      <c r="F187">
        <v>12799</v>
      </c>
      <c r="G187">
        <v>225</v>
      </c>
      <c r="H187">
        <v>194</v>
      </c>
      <c r="I187" s="9">
        <v>120354</v>
      </c>
      <c r="J187">
        <v>105513</v>
      </c>
      <c r="K187">
        <v>12997</v>
      </c>
      <c r="L187">
        <v>209</v>
      </c>
      <c r="M187">
        <v>380</v>
      </c>
    </row>
    <row r="188" spans="1:13" ht="12.75">
      <c r="A188" s="6">
        <v>186</v>
      </c>
      <c r="B188" s="6" t="s">
        <v>271</v>
      </c>
      <c r="C188">
        <v>46</v>
      </c>
      <c r="D188" s="9">
        <v>169331</v>
      </c>
      <c r="E188">
        <v>152129</v>
      </c>
      <c r="F188">
        <v>12149</v>
      </c>
      <c r="G188">
        <v>2060</v>
      </c>
      <c r="H188">
        <v>153</v>
      </c>
      <c r="I188" s="9">
        <v>161864</v>
      </c>
      <c r="J188">
        <v>144846</v>
      </c>
      <c r="K188">
        <v>11651</v>
      </c>
      <c r="L188">
        <v>2085</v>
      </c>
      <c r="M188">
        <v>330</v>
      </c>
    </row>
    <row r="189" spans="1:13" ht="12.75">
      <c r="A189" s="6">
        <v>187</v>
      </c>
      <c r="B189" s="6" t="s">
        <v>272</v>
      </c>
      <c r="C189">
        <v>48</v>
      </c>
      <c r="D189" s="9">
        <v>186701</v>
      </c>
      <c r="E189">
        <v>138614</v>
      </c>
      <c r="F189">
        <v>41547</v>
      </c>
      <c r="G189">
        <v>256</v>
      </c>
      <c r="H189">
        <v>685</v>
      </c>
      <c r="I189" s="9">
        <v>188451</v>
      </c>
      <c r="J189">
        <v>135918</v>
      </c>
      <c r="K189">
        <v>44214</v>
      </c>
      <c r="L189">
        <v>220</v>
      </c>
      <c r="M189">
        <v>2946</v>
      </c>
    </row>
    <row r="190" spans="1:13" ht="12.75">
      <c r="A190" s="6">
        <v>188</v>
      </c>
      <c r="B190" s="6" t="s">
        <v>273</v>
      </c>
      <c r="C190">
        <v>47</v>
      </c>
      <c r="D190" s="9">
        <v>90987</v>
      </c>
      <c r="E190">
        <v>75454</v>
      </c>
      <c r="F190">
        <v>12522</v>
      </c>
      <c r="G190">
        <v>390</v>
      </c>
      <c r="H190">
        <v>177</v>
      </c>
      <c r="I190" s="9">
        <v>92134</v>
      </c>
      <c r="J190">
        <v>74151</v>
      </c>
      <c r="K190">
        <v>12220</v>
      </c>
      <c r="L190">
        <v>406</v>
      </c>
      <c r="M190">
        <v>899</v>
      </c>
    </row>
    <row r="191" spans="1:13" ht="12.75">
      <c r="A191" s="6">
        <v>189</v>
      </c>
      <c r="B191" s="6" t="s">
        <v>274</v>
      </c>
      <c r="C191">
        <v>46</v>
      </c>
      <c r="D191" s="9">
        <v>217445</v>
      </c>
      <c r="E191">
        <v>159330</v>
      </c>
      <c r="F191">
        <v>50172</v>
      </c>
      <c r="G191">
        <v>157</v>
      </c>
      <c r="H191">
        <v>790</v>
      </c>
      <c r="I191" s="9">
        <v>207032</v>
      </c>
      <c r="J191">
        <v>152717</v>
      </c>
      <c r="K191">
        <v>47475</v>
      </c>
      <c r="L191">
        <v>162</v>
      </c>
      <c r="M191">
        <v>3591</v>
      </c>
    </row>
    <row r="192" spans="1:13" ht="12.75">
      <c r="A192" s="6">
        <v>190</v>
      </c>
      <c r="B192" s="6" t="s">
        <v>275</v>
      </c>
      <c r="C192">
        <v>46</v>
      </c>
      <c r="D192" s="9">
        <v>109801</v>
      </c>
      <c r="E192">
        <v>100400</v>
      </c>
      <c r="F192">
        <v>7172</v>
      </c>
      <c r="G192">
        <v>544</v>
      </c>
      <c r="H192">
        <v>80</v>
      </c>
      <c r="I192" s="9">
        <v>103858</v>
      </c>
      <c r="J192">
        <v>94309</v>
      </c>
      <c r="K192">
        <v>6713</v>
      </c>
      <c r="L192">
        <v>618</v>
      </c>
      <c r="M192">
        <v>117</v>
      </c>
    </row>
    <row r="193" spans="1:13" ht="12.75">
      <c r="A193" s="6">
        <v>191</v>
      </c>
      <c r="B193" s="6" t="s">
        <v>276</v>
      </c>
      <c r="C193">
        <v>47</v>
      </c>
      <c r="D193" s="9">
        <v>107222</v>
      </c>
      <c r="E193">
        <v>91631</v>
      </c>
      <c r="F193">
        <v>8750</v>
      </c>
      <c r="G193">
        <v>889</v>
      </c>
      <c r="H193">
        <v>150</v>
      </c>
      <c r="I193" s="9">
        <v>98611</v>
      </c>
      <c r="J193">
        <v>86639</v>
      </c>
      <c r="K193">
        <v>8087</v>
      </c>
      <c r="L193">
        <v>1010</v>
      </c>
      <c r="M193">
        <v>299</v>
      </c>
    </row>
    <row r="194" spans="1:13" ht="12.75">
      <c r="A194" s="6">
        <v>192</v>
      </c>
      <c r="B194" s="6" t="s">
        <v>277</v>
      </c>
      <c r="C194">
        <v>63</v>
      </c>
      <c r="D194" s="9">
        <v>174871</v>
      </c>
      <c r="E194">
        <v>158804</v>
      </c>
      <c r="F194">
        <v>12387</v>
      </c>
      <c r="G194">
        <v>1295</v>
      </c>
      <c r="H194">
        <v>88</v>
      </c>
      <c r="I194" s="9">
        <v>161445</v>
      </c>
      <c r="J194">
        <v>144068</v>
      </c>
      <c r="K194">
        <v>12179</v>
      </c>
      <c r="L194">
        <v>1532</v>
      </c>
      <c r="M194">
        <v>818</v>
      </c>
    </row>
    <row r="195" spans="1:13" ht="12.75">
      <c r="A195" s="6">
        <v>193</v>
      </c>
      <c r="B195" s="6" t="s">
        <v>278</v>
      </c>
      <c r="C195">
        <v>44</v>
      </c>
      <c r="D195" s="9">
        <v>87054</v>
      </c>
      <c r="E195">
        <v>74746</v>
      </c>
      <c r="F195">
        <v>11693</v>
      </c>
      <c r="G195">
        <v>230</v>
      </c>
      <c r="H195">
        <v>80</v>
      </c>
      <c r="I195" s="9">
        <v>82297</v>
      </c>
      <c r="J195">
        <v>70706</v>
      </c>
      <c r="K195">
        <v>10737</v>
      </c>
      <c r="L195">
        <v>284</v>
      </c>
      <c r="M195">
        <v>192</v>
      </c>
    </row>
    <row r="196" spans="1:13" ht="12.75">
      <c r="A196" s="6">
        <v>194</v>
      </c>
      <c r="B196" s="6" t="s">
        <v>279</v>
      </c>
      <c r="C196">
        <v>49</v>
      </c>
      <c r="D196" s="9">
        <v>137799</v>
      </c>
      <c r="E196">
        <v>120175</v>
      </c>
      <c r="F196">
        <v>14996</v>
      </c>
      <c r="G196">
        <v>572</v>
      </c>
      <c r="H196">
        <v>48</v>
      </c>
      <c r="I196" s="9">
        <v>134057</v>
      </c>
      <c r="J196">
        <v>117349</v>
      </c>
      <c r="K196">
        <v>14978</v>
      </c>
      <c r="L196">
        <v>534</v>
      </c>
      <c r="M196">
        <v>269</v>
      </c>
    </row>
    <row r="197" spans="1:13" ht="12.75">
      <c r="A197" s="6">
        <v>195</v>
      </c>
      <c r="B197" s="6" t="s">
        <v>280</v>
      </c>
      <c r="C197">
        <v>44</v>
      </c>
      <c r="D197" s="9">
        <v>128919</v>
      </c>
      <c r="E197">
        <v>114252</v>
      </c>
      <c r="F197">
        <v>12062</v>
      </c>
      <c r="G197">
        <v>168</v>
      </c>
      <c r="H197">
        <v>78</v>
      </c>
      <c r="I197" s="9">
        <v>118299</v>
      </c>
      <c r="J197">
        <v>105418</v>
      </c>
      <c r="K197">
        <v>11377</v>
      </c>
      <c r="L197">
        <v>247</v>
      </c>
      <c r="M197">
        <v>261</v>
      </c>
    </row>
    <row r="198" spans="1:13" ht="12.75">
      <c r="A198" s="6">
        <v>196</v>
      </c>
      <c r="B198" s="6" t="s">
        <v>281</v>
      </c>
      <c r="C198">
        <v>49</v>
      </c>
      <c r="D198" s="9">
        <v>94450</v>
      </c>
      <c r="E198">
        <v>78384</v>
      </c>
      <c r="F198">
        <v>13509</v>
      </c>
      <c r="G198">
        <v>461</v>
      </c>
      <c r="H198">
        <v>72</v>
      </c>
      <c r="I198" s="9">
        <v>88820</v>
      </c>
      <c r="J198">
        <v>74286</v>
      </c>
      <c r="K198">
        <v>12295</v>
      </c>
      <c r="L198">
        <v>298</v>
      </c>
      <c r="M198">
        <v>120</v>
      </c>
    </row>
    <row r="199" spans="1:13" ht="12.75">
      <c r="A199" s="6">
        <v>197</v>
      </c>
      <c r="B199" s="6" t="s">
        <v>282</v>
      </c>
      <c r="C199">
        <v>44</v>
      </c>
      <c r="D199" s="9">
        <v>116908</v>
      </c>
      <c r="E199">
        <v>103244</v>
      </c>
      <c r="F199">
        <v>11385</v>
      </c>
      <c r="G199">
        <v>553</v>
      </c>
      <c r="H199">
        <v>176</v>
      </c>
      <c r="I199" s="9">
        <v>112435</v>
      </c>
      <c r="J199">
        <v>100202</v>
      </c>
      <c r="K199">
        <v>10066</v>
      </c>
      <c r="L199">
        <v>615</v>
      </c>
      <c r="M199">
        <v>286</v>
      </c>
    </row>
    <row r="200" spans="1:13" ht="12.75">
      <c r="A200" s="6">
        <v>198</v>
      </c>
      <c r="B200" s="6" t="s">
        <v>283</v>
      </c>
      <c r="C200">
        <v>49</v>
      </c>
      <c r="D200" s="9">
        <v>129005</v>
      </c>
      <c r="E200">
        <v>110746</v>
      </c>
      <c r="F200">
        <v>15927</v>
      </c>
      <c r="G200">
        <v>596</v>
      </c>
      <c r="H200">
        <v>127</v>
      </c>
      <c r="I200" s="9">
        <v>126716</v>
      </c>
      <c r="J200">
        <v>108226</v>
      </c>
      <c r="K200">
        <v>14111</v>
      </c>
      <c r="L200">
        <v>646</v>
      </c>
      <c r="M200">
        <v>472</v>
      </c>
    </row>
    <row r="201" spans="1:13" ht="12.75">
      <c r="A201" s="6">
        <v>199</v>
      </c>
      <c r="B201" s="6" t="s">
        <v>284</v>
      </c>
      <c r="C201">
        <v>44</v>
      </c>
      <c r="D201" s="9">
        <v>79715</v>
      </c>
      <c r="E201">
        <v>70878</v>
      </c>
      <c r="F201">
        <v>7973</v>
      </c>
      <c r="G201">
        <v>73</v>
      </c>
      <c r="H201">
        <v>59</v>
      </c>
      <c r="I201" s="9">
        <v>75707</v>
      </c>
      <c r="J201">
        <v>66884</v>
      </c>
      <c r="K201">
        <v>8044</v>
      </c>
      <c r="L201">
        <v>23</v>
      </c>
      <c r="M201">
        <v>193</v>
      </c>
    </row>
    <row r="202" spans="1:13" ht="12.75">
      <c r="A202" s="6">
        <v>200</v>
      </c>
      <c r="B202" s="6" t="s">
        <v>285</v>
      </c>
      <c r="C202">
        <v>49</v>
      </c>
      <c r="D202" s="9">
        <v>82848</v>
      </c>
      <c r="E202">
        <v>72980</v>
      </c>
      <c r="F202">
        <v>8383</v>
      </c>
      <c r="G202">
        <v>431</v>
      </c>
      <c r="H202">
        <v>23</v>
      </c>
      <c r="I202" s="9">
        <v>79593</v>
      </c>
      <c r="J202">
        <v>69697</v>
      </c>
      <c r="K202">
        <v>7592</v>
      </c>
      <c r="L202">
        <v>581</v>
      </c>
      <c r="M202">
        <v>66</v>
      </c>
    </row>
    <row r="203" spans="1:13" ht="12.75">
      <c r="A203" s="6">
        <v>201</v>
      </c>
      <c r="B203" s="6" t="s">
        <v>286</v>
      </c>
      <c r="C203">
        <v>49</v>
      </c>
      <c r="D203" s="9">
        <v>79726</v>
      </c>
      <c r="E203">
        <v>64692</v>
      </c>
      <c r="F203">
        <v>13512</v>
      </c>
      <c r="G203">
        <v>97</v>
      </c>
      <c r="H203">
        <v>210</v>
      </c>
      <c r="I203" s="9">
        <v>75557</v>
      </c>
      <c r="J203">
        <v>63387</v>
      </c>
      <c r="K203">
        <v>10104</v>
      </c>
      <c r="L203">
        <v>90</v>
      </c>
      <c r="M203">
        <v>882</v>
      </c>
    </row>
    <row r="204" spans="1:13" ht="12.75">
      <c r="A204" s="6">
        <v>202</v>
      </c>
      <c r="B204" s="6" t="s">
        <v>287</v>
      </c>
      <c r="C204">
        <v>49</v>
      </c>
      <c r="D204" s="9">
        <v>97553</v>
      </c>
      <c r="E204">
        <v>84512</v>
      </c>
      <c r="F204">
        <v>10494</v>
      </c>
      <c r="G204">
        <v>257</v>
      </c>
      <c r="H204">
        <v>26</v>
      </c>
      <c r="I204" s="9">
        <v>94947</v>
      </c>
      <c r="J204">
        <v>83715</v>
      </c>
      <c r="K204">
        <v>9900</v>
      </c>
      <c r="L204">
        <v>256</v>
      </c>
      <c r="M204">
        <v>112</v>
      </c>
    </row>
    <row r="205" spans="1:13" ht="12.75">
      <c r="A205" s="6">
        <v>203</v>
      </c>
      <c r="B205" s="6" t="s">
        <v>288</v>
      </c>
      <c r="C205">
        <v>50</v>
      </c>
      <c r="D205" s="9">
        <v>102661</v>
      </c>
      <c r="E205">
        <v>93757</v>
      </c>
      <c r="F205">
        <v>6562</v>
      </c>
      <c r="G205">
        <v>848</v>
      </c>
      <c r="H205">
        <v>86</v>
      </c>
      <c r="I205" s="9">
        <v>93506</v>
      </c>
      <c r="J205">
        <v>84958</v>
      </c>
      <c r="K205">
        <v>6423</v>
      </c>
      <c r="L205">
        <v>868</v>
      </c>
      <c r="M205">
        <v>255</v>
      </c>
    </row>
    <row r="206" spans="1:13" ht="12.75">
      <c r="A206" s="6">
        <v>204</v>
      </c>
      <c r="B206" s="6" t="s">
        <v>289</v>
      </c>
      <c r="C206">
        <v>50</v>
      </c>
      <c r="D206" s="9">
        <v>135278</v>
      </c>
      <c r="E206">
        <v>114544</v>
      </c>
      <c r="F206">
        <v>13973</v>
      </c>
      <c r="G206">
        <v>779</v>
      </c>
      <c r="H206">
        <v>308</v>
      </c>
      <c r="I206" s="9">
        <v>130644</v>
      </c>
      <c r="J206">
        <v>112109</v>
      </c>
      <c r="K206">
        <v>13001</v>
      </c>
      <c r="L206">
        <v>911</v>
      </c>
      <c r="M206">
        <v>1203</v>
      </c>
    </row>
    <row r="207" spans="1:13" ht="12.75">
      <c r="A207" s="6">
        <v>205</v>
      </c>
      <c r="B207" s="6" t="s">
        <v>290</v>
      </c>
      <c r="C207">
        <v>51</v>
      </c>
      <c r="D207" s="9">
        <v>85911</v>
      </c>
      <c r="E207">
        <v>74650</v>
      </c>
      <c r="F207">
        <v>9666</v>
      </c>
      <c r="G207">
        <v>227</v>
      </c>
      <c r="H207">
        <v>45</v>
      </c>
      <c r="I207" s="9">
        <v>80239</v>
      </c>
      <c r="J207">
        <v>70423</v>
      </c>
      <c r="K207">
        <v>7950</v>
      </c>
      <c r="L207">
        <v>194</v>
      </c>
      <c r="M207">
        <v>186</v>
      </c>
    </row>
    <row r="208" spans="1:13" ht="12.75">
      <c r="A208" s="6">
        <v>206</v>
      </c>
      <c r="B208" s="6" t="s">
        <v>291</v>
      </c>
      <c r="C208">
        <v>50</v>
      </c>
      <c r="D208" s="9">
        <v>104566</v>
      </c>
      <c r="E208">
        <v>91358</v>
      </c>
      <c r="F208">
        <v>9707</v>
      </c>
      <c r="G208">
        <v>246</v>
      </c>
      <c r="H208">
        <v>342</v>
      </c>
      <c r="I208" s="9">
        <v>104856</v>
      </c>
      <c r="J208">
        <v>91061</v>
      </c>
      <c r="K208">
        <v>9934</v>
      </c>
      <c r="L208">
        <v>555</v>
      </c>
      <c r="M208">
        <v>653</v>
      </c>
    </row>
    <row r="209" spans="1:13" ht="12.75">
      <c r="A209" s="6">
        <v>207</v>
      </c>
      <c r="B209" s="6" t="s">
        <v>292</v>
      </c>
      <c r="C209">
        <v>51</v>
      </c>
      <c r="D209" s="9">
        <v>95717</v>
      </c>
      <c r="E209">
        <v>85272</v>
      </c>
      <c r="F209">
        <v>9404</v>
      </c>
      <c r="G209">
        <v>239</v>
      </c>
      <c r="H209">
        <v>51</v>
      </c>
      <c r="I209" s="9">
        <v>94396</v>
      </c>
      <c r="J209">
        <v>84613</v>
      </c>
      <c r="K209">
        <v>8540</v>
      </c>
      <c r="L209">
        <v>270</v>
      </c>
      <c r="M209">
        <v>464</v>
      </c>
    </row>
    <row r="210" spans="1:13" ht="12.75">
      <c r="A210" s="6">
        <v>208</v>
      </c>
      <c r="B210" s="6" t="s">
        <v>293</v>
      </c>
      <c r="C210">
        <v>51</v>
      </c>
      <c r="D210" s="9">
        <v>138948</v>
      </c>
      <c r="E210">
        <v>125132</v>
      </c>
      <c r="F210">
        <v>10699</v>
      </c>
      <c r="G210">
        <v>732</v>
      </c>
      <c r="H210">
        <v>293</v>
      </c>
      <c r="I210" s="9">
        <v>137524</v>
      </c>
      <c r="J210">
        <v>122179</v>
      </c>
      <c r="K210">
        <v>11770</v>
      </c>
      <c r="L210">
        <v>852</v>
      </c>
      <c r="M210">
        <v>715</v>
      </c>
    </row>
    <row r="211" spans="1:13" ht="12.75">
      <c r="A211" s="6">
        <v>209</v>
      </c>
      <c r="B211" s="6" t="s">
        <v>294</v>
      </c>
      <c r="C211">
        <v>51</v>
      </c>
      <c r="D211" s="9">
        <v>249488</v>
      </c>
      <c r="E211">
        <v>225800</v>
      </c>
      <c r="F211">
        <v>19424</v>
      </c>
      <c r="G211">
        <v>1021</v>
      </c>
      <c r="H211">
        <v>420</v>
      </c>
      <c r="I211" s="9">
        <v>243333</v>
      </c>
      <c r="J211">
        <v>220325</v>
      </c>
      <c r="K211">
        <v>18128</v>
      </c>
      <c r="L211">
        <v>1065</v>
      </c>
      <c r="M211">
        <v>1551</v>
      </c>
    </row>
    <row r="212" spans="1:13" ht="12.75">
      <c r="A212" s="6">
        <v>210</v>
      </c>
      <c r="B212" s="6" t="s">
        <v>295</v>
      </c>
      <c r="C212">
        <v>51</v>
      </c>
      <c r="D212" s="9">
        <v>109305</v>
      </c>
      <c r="E212">
        <v>99087</v>
      </c>
      <c r="F212">
        <v>7898</v>
      </c>
      <c r="G212">
        <v>852</v>
      </c>
      <c r="H212">
        <v>109</v>
      </c>
      <c r="I212" s="9">
        <v>109487</v>
      </c>
      <c r="J212">
        <v>98038</v>
      </c>
      <c r="K212">
        <v>8848</v>
      </c>
      <c r="L212">
        <v>1071</v>
      </c>
      <c r="M212">
        <v>349</v>
      </c>
    </row>
    <row r="213" spans="1:13" ht="12.75">
      <c r="A213" s="6">
        <v>211</v>
      </c>
      <c r="B213" s="6" t="s">
        <v>296</v>
      </c>
      <c r="C213">
        <v>50</v>
      </c>
      <c r="D213" s="9">
        <v>96238</v>
      </c>
      <c r="E213">
        <v>79569</v>
      </c>
      <c r="F213">
        <v>14132</v>
      </c>
      <c r="G213">
        <v>158</v>
      </c>
      <c r="H213">
        <v>182</v>
      </c>
      <c r="I213" s="9">
        <v>93644</v>
      </c>
      <c r="J213">
        <v>75038</v>
      </c>
      <c r="K213">
        <v>14901</v>
      </c>
      <c r="L213">
        <v>219</v>
      </c>
      <c r="M213">
        <v>1246</v>
      </c>
    </row>
    <row r="214" spans="1:13" ht="12.75">
      <c r="A214" s="6">
        <v>212</v>
      </c>
      <c r="B214" s="6" t="s">
        <v>297</v>
      </c>
      <c r="C214">
        <v>50</v>
      </c>
      <c r="D214" s="9">
        <v>122801</v>
      </c>
      <c r="E214">
        <v>112953</v>
      </c>
      <c r="F214">
        <v>6733</v>
      </c>
      <c r="G214">
        <v>448</v>
      </c>
      <c r="H214">
        <v>280</v>
      </c>
      <c r="I214" s="9">
        <v>116950</v>
      </c>
      <c r="J214">
        <v>107441</v>
      </c>
      <c r="K214">
        <v>7207</v>
      </c>
      <c r="L214">
        <v>682</v>
      </c>
      <c r="M214">
        <v>377</v>
      </c>
    </row>
    <row r="215" spans="1:13" ht="12.75">
      <c r="A215" s="6">
        <v>213</v>
      </c>
      <c r="B215" s="6" t="s">
        <v>298</v>
      </c>
      <c r="C215">
        <v>50</v>
      </c>
      <c r="D215" s="9">
        <v>126702</v>
      </c>
      <c r="E215">
        <v>104275</v>
      </c>
      <c r="F215">
        <v>18689</v>
      </c>
      <c r="G215">
        <v>208</v>
      </c>
      <c r="H215">
        <v>309</v>
      </c>
      <c r="I215" s="9">
        <v>126930</v>
      </c>
      <c r="J215">
        <v>102510</v>
      </c>
      <c r="K215">
        <v>18635</v>
      </c>
      <c r="L215">
        <v>261</v>
      </c>
      <c r="M215">
        <v>1608</v>
      </c>
    </row>
    <row r="216" spans="1:13" ht="12.75">
      <c r="A216" s="6">
        <v>214</v>
      </c>
      <c r="B216" s="6" t="s">
        <v>299</v>
      </c>
      <c r="C216">
        <v>51</v>
      </c>
      <c r="D216" s="9">
        <v>107561</v>
      </c>
      <c r="E216">
        <v>100128</v>
      </c>
      <c r="F216">
        <v>5626</v>
      </c>
      <c r="G216">
        <v>415</v>
      </c>
      <c r="H216">
        <v>68</v>
      </c>
      <c r="I216" s="9">
        <v>102537</v>
      </c>
      <c r="J216">
        <v>95210</v>
      </c>
      <c r="K216">
        <v>5597</v>
      </c>
      <c r="L216">
        <v>509</v>
      </c>
      <c r="M216">
        <v>101</v>
      </c>
    </row>
    <row r="217" spans="1:13" ht="12.75">
      <c r="A217" s="6">
        <v>215</v>
      </c>
      <c r="B217" s="6" t="s">
        <v>300</v>
      </c>
      <c r="C217">
        <v>41</v>
      </c>
      <c r="D217" s="9">
        <v>104030</v>
      </c>
      <c r="E217">
        <v>87033</v>
      </c>
      <c r="F217">
        <v>13708</v>
      </c>
      <c r="G217">
        <v>269</v>
      </c>
      <c r="H217">
        <v>266</v>
      </c>
      <c r="I217" s="9">
        <v>102033</v>
      </c>
      <c r="J217">
        <v>84731</v>
      </c>
      <c r="K217">
        <v>14098</v>
      </c>
      <c r="L217">
        <v>294</v>
      </c>
      <c r="M217">
        <v>734</v>
      </c>
    </row>
    <row r="218" spans="1:13" ht="12.75">
      <c r="A218" s="6">
        <v>216</v>
      </c>
      <c r="B218" s="6" t="s">
        <v>301</v>
      </c>
      <c r="C218">
        <v>53</v>
      </c>
      <c r="D218" s="9">
        <v>137470</v>
      </c>
      <c r="E218">
        <v>127613</v>
      </c>
      <c r="F218">
        <v>8021</v>
      </c>
      <c r="G218">
        <v>116</v>
      </c>
      <c r="H218">
        <v>120</v>
      </c>
      <c r="I218" s="9">
        <v>137887</v>
      </c>
      <c r="J218">
        <v>124241</v>
      </c>
      <c r="K218">
        <v>11239</v>
      </c>
      <c r="L218">
        <v>136</v>
      </c>
      <c r="M218">
        <v>176</v>
      </c>
    </row>
    <row r="219" spans="1:13" ht="12.75">
      <c r="A219" s="6">
        <v>217</v>
      </c>
      <c r="B219" s="6" t="s">
        <v>302</v>
      </c>
      <c r="C219">
        <v>52</v>
      </c>
      <c r="D219" s="9">
        <v>142283</v>
      </c>
      <c r="E219">
        <v>117033</v>
      </c>
      <c r="F219">
        <v>19946</v>
      </c>
      <c r="G219">
        <v>266</v>
      </c>
      <c r="H219">
        <v>381</v>
      </c>
      <c r="I219" s="9">
        <v>149824</v>
      </c>
      <c r="J219">
        <v>118786</v>
      </c>
      <c r="K219">
        <v>20416</v>
      </c>
      <c r="L219">
        <v>376</v>
      </c>
      <c r="M219">
        <v>3690</v>
      </c>
    </row>
    <row r="220" spans="1:13" ht="12.75">
      <c r="A220" s="6">
        <v>218</v>
      </c>
      <c r="B220" s="6" t="s">
        <v>303</v>
      </c>
      <c r="C220">
        <v>52</v>
      </c>
      <c r="D220" s="9">
        <v>89542</v>
      </c>
      <c r="E220">
        <v>84637</v>
      </c>
      <c r="F220">
        <v>3604</v>
      </c>
      <c r="G220">
        <v>146</v>
      </c>
      <c r="H220">
        <v>69</v>
      </c>
      <c r="I220" s="9">
        <v>92242</v>
      </c>
      <c r="J220">
        <v>86274</v>
      </c>
      <c r="K220">
        <v>4249</v>
      </c>
      <c r="L220">
        <v>182</v>
      </c>
      <c r="M220">
        <v>107</v>
      </c>
    </row>
    <row r="221" spans="1:13" ht="12.75">
      <c r="A221" s="6">
        <v>219</v>
      </c>
      <c r="B221" s="6" t="s">
        <v>304</v>
      </c>
      <c r="C221">
        <v>53</v>
      </c>
      <c r="D221" s="9">
        <v>100449</v>
      </c>
      <c r="E221">
        <v>93530</v>
      </c>
      <c r="F221">
        <v>4262</v>
      </c>
      <c r="G221">
        <v>290</v>
      </c>
      <c r="H221">
        <v>15</v>
      </c>
      <c r="I221" s="9">
        <v>96988</v>
      </c>
      <c r="J221">
        <v>91456</v>
      </c>
      <c r="K221">
        <v>3755</v>
      </c>
      <c r="L221">
        <v>425</v>
      </c>
      <c r="M221">
        <v>79</v>
      </c>
    </row>
    <row r="222" spans="1:13" ht="12.75">
      <c r="A222" s="6">
        <v>220</v>
      </c>
      <c r="B222" s="6" t="s">
        <v>305</v>
      </c>
      <c r="C222">
        <v>52</v>
      </c>
      <c r="D222" s="9">
        <v>73217</v>
      </c>
      <c r="E222">
        <v>60907</v>
      </c>
      <c r="F222">
        <v>9160</v>
      </c>
      <c r="G222">
        <v>899</v>
      </c>
      <c r="H222">
        <v>86</v>
      </c>
      <c r="I222" s="9">
        <v>72295</v>
      </c>
      <c r="J222">
        <v>58975</v>
      </c>
      <c r="K222">
        <v>8990</v>
      </c>
      <c r="L222">
        <v>1036</v>
      </c>
      <c r="M222">
        <v>696</v>
      </c>
    </row>
    <row r="223" spans="1:13" ht="12.75">
      <c r="A223" s="6">
        <v>221</v>
      </c>
      <c r="B223" s="6" t="s">
        <v>306</v>
      </c>
      <c r="C223">
        <v>53</v>
      </c>
      <c r="D223" s="9">
        <v>81496</v>
      </c>
      <c r="E223">
        <v>76466</v>
      </c>
      <c r="F223">
        <v>3922</v>
      </c>
      <c r="G223">
        <v>178</v>
      </c>
      <c r="H223">
        <v>16</v>
      </c>
      <c r="I223" s="9">
        <v>79046</v>
      </c>
      <c r="J223">
        <v>73868</v>
      </c>
      <c r="K223">
        <v>3804</v>
      </c>
      <c r="L223">
        <v>189</v>
      </c>
      <c r="M223">
        <v>67</v>
      </c>
    </row>
    <row r="224" spans="1:13" ht="12.75">
      <c r="A224" s="6">
        <v>222</v>
      </c>
      <c r="B224" s="6" t="s">
        <v>307</v>
      </c>
      <c r="C224">
        <v>35</v>
      </c>
      <c r="D224" s="9">
        <v>133914</v>
      </c>
      <c r="E224">
        <v>113079</v>
      </c>
      <c r="F224">
        <v>12909</v>
      </c>
      <c r="G224">
        <v>636</v>
      </c>
      <c r="H224">
        <v>279</v>
      </c>
      <c r="I224" s="9">
        <v>130022</v>
      </c>
      <c r="J224">
        <v>110940</v>
      </c>
      <c r="K224">
        <v>12162</v>
      </c>
      <c r="L224">
        <v>849</v>
      </c>
      <c r="M224">
        <v>2387</v>
      </c>
    </row>
    <row r="225" spans="1:13" ht="12.75">
      <c r="A225" s="6">
        <v>223</v>
      </c>
      <c r="B225" s="6" t="s">
        <v>308</v>
      </c>
      <c r="C225">
        <v>52</v>
      </c>
      <c r="D225" s="9">
        <v>89248</v>
      </c>
      <c r="E225">
        <v>84962</v>
      </c>
      <c r="F225">
        <v>3378</v>
      </c>
      <c r="G225">
        <v>124</v>
      </c>
      <c r="H225">
        <v>14</v>
      </c>
      <c r="I225" s="9">
        <v>85854</v>
      </c>
      <c r="J225">
        <v>81431</v>
      </c>
      <c r="K225">
        <v>3403</v>
      </c>
      <c r="L225">
        <v>84</v>
      </c>
      <c r="M225">
        <v>68</v>
      </c>
    </row>
    <row r="226" spans="1:13" ht="12.75">
      <c r="A226" s="6">
        <v>224</v>
      </c>
      <c r="B226" s="6" t="s">
        <v>309</v>
      </c>
      <c r="C226">
        <v>52</v>
      </c>
      <c r="D226" s="9">
        <v>129633</v>
      </c>
      <c r="E226">
        <v>116156</v>
      </c>
      <c r="F226">
        <v>10614</v>
      </c>
      <c r="G226">
        <v>74</v>
      </c>
      <c r="H226">
        <v>211</v>
      </c>
      <c r="I226" s="9">
        <v>131585</v>
      </c>
      <c r="J226">
        <v>114277</v>
      </c>
      <c r="K226">
        <v>13519</v>
      </c>
      <c r="L226">
        <v>86</v>
      </c>
      <c r="M226">
        <v>791</v>
      </c>
    </row>
    <row r="227" spans="1:13" ht="12.75">
      <c r="A227" s="6">
        <v>225</v>
      </c>
      <c r="B227" s="6" t="s">
        <v>310</v>
      </c>
      <c r="C227">
        <v>52</v>
      </c>
      <c r="D227" s="9">
        <v>53960</v>
      </c>
      <c r="E227">
        <v>50275</v>
      </c>
      <c r="F227">
        <v>2260</v>
      </c>
      <c r="G227">
        <v>244</v>
      </c>
      <c r="H227">
        <v>16</v>
      </c>
      <c r="I227" s="9">
        <v>52144</v>
      </c>
      <c r="J227">
        <v>48019</v>
      </c>
      <c r="K227">
        <v>2079</v>
      </c>
      <c r="L227">
        <v>190</v>
      </c>
      <c r="M227">
        <v>54</v>
      </c>
    </row>
    <row r="228" spans="1:13" ht="12.75">
      <c r="A228" s="6">
        <v>226</v>
      </c>
      <c r="B228" s="6" t="s">
        <v>311</v>
      </c>
      <c r="C228">
        <v>53</v>
      </c>
      <c r="D228" s="9">
        <v>65652</v>
      </c>
      <c r="E228">
        <v>61320</v>
      </c>
      <c r="F228">
        <v>3343</v>
      </c>
      <c r="G228">
        <v>182</v>
      </c>
      <c r="H228">
        <v>6</v>
      </c>
      <c r="I228" s="9">
        <v>66179</v>
      </c>
      <c r="J228">
        <v>61025</v>
      </c>
      <c r="K228">
        <v>3997</v>
      </c>
      <c r="L228">
        <v>175</v>
      </c>
      <c r="M228">
        <v>29</v>
      </c>
    </row>
    <row r="229" spans="1:13" ht="12.75">
      <c r="A229" s="6">
        <v>227</v>
      </c>
      <c r="B229" s="6" t="s">
        <v>312</v>
      </c>
      <c r="C229">
        <v>53</v>
      </c>
      <c r="D229" s="9">
        <v>103867</v>
      </c>
      <c r="E229">
        <v>98596</v>
      </c>
      <c r="F229">
        <v>4059</v>
      </c>
      <c r="G229">
        <v>369</v>
      </c>
      <c r="H229">
        <v>15</v>
      </c>
      <c r="I229" s="9">
        <v>103213</v>
      </c>
      <c r="J229">
        <v>97046</v>
      </c>
      <c r="K229">
        <v>4786</v>
      </c>
      <c r="L229">
        <v>350</v>
      </c>
      <c r="M229">
        <v>53</v>
      </c>
    </row>
    <row r="230" spans="1:13" ht="12.75">
      <c r="A230" s="6">
        <v>228</v>
      </c>
      <c r="B230" s="6" t="s">
        <v>313</v>
      </c>
      <c r="C230">
        <v>53</v>
      </c>
      <c r="D230" s="9">
        <v>108378</v>
      </c>
      <c r="E230">
        <v>100924</v>
      </c>
      <c r="F230">
        <v>5109</v>
      </c>
      <c r="G230">
        <v>565</v>
      </c>
      <c r="H230">
        <v>45</v>
      </c>
      <c r="I230" s="9">
        <v>109384</v>
      </c>
      <c r="J230">
        <v>102006</v>
      </c>
      <c r="K230">
        <v>5373</v>
      </c>
      <c r="L230">
        <v>549</v>
      </c>
      <c r="M230">
        <v>78</v>
      </c>
    </row>
    <row r="231" spans="1:13" ht="12.75">
      <c r="A231" s="6">
        <v>229</v>
      </c>
      <c r="B231" s="6" t="s">
        <v>314</v>
      </c>
      <c r="C231">
        <v>35</v>
      </c>
      <c r="D231" s="9">
        <v>105618</v>
      </c>
      <c r="E231">
        <v>95920</v>
      </c>
      <c r="F231">
        <v>6424</v>
      </c>
      <c r="G231">
        <v>1124</v>
      </c>
      <c r="H231">
        <v>114</v>
      </c>
      <c r="I231" s="9">
        <v>103148</v>
      </c>
      <c r="J231">
        <v>93014</v>
      </c>
      <c r="K231">
        <v>6191</v>
      </c>
      <c r="L231">
        <v>1411</v>
      </c>
      <c r="M231">
        <v>707</v>
      </c>
    </row>
    <row r="232" spans="1:13" ht="12.75">
      <c r="A232" s="6">
        <v>230</v>
      </c>
      <c r="B232" s="6" t="s">
        <v>315</v>
      </c>
      <c r="C232">
        <v>57</v>
      </c>
      <c r="D232" s="9">
        <v>90252</v>
      </c>
      <c r="E232">
        <v>86391</v>
      </c>
      <c r="F232">
        <v>2436</v>
      </c>
      <c r="G232">
        <v>175</v>
      </c>
      <c r="H232">
        <v>3</v>
      </c>
      <c r="I232" s="9">
        <v>83465</v>
      </c>
      <c r="J232">
        <v>79984</v>
      </c>
      <c r="K232">
        <v>2502</v>
      </c>
      <c r="L232">
        <v>117</v>
      </c>
      <c r="M232">
        <v>42</v>
      </c>
    </row>
    <row r="233" spans="1:13" ht="12.75">
      <c r="A233" s="6">
        <v>231</v>
      </c>
      <c r="B233" s="6" t="s">
        <v>316</v>
      </c>
      <c r="C233">
        <v>60</v>
      </c>
      <c r="D233" s="9">
        <v>153462</v>
      </c>
      <c r="E233">
        <v>137832</v>
      </c>
      <c r="F233">
        <v>7874</v>
      </c>
      <c r="G233">
        <v>450</v>
      </c>
      <c r="H233">
        <v>185</v>
      </c>
      <c r="I233" s="9">
        <v>147439</v>
      </c>
      <c r="J233">
        <v>136858</v>
      </c>
      <c r="K233">
        <v>8430</v>
      </c>
      <c r="L233">
        <v>479</v>
      </c>
      <c r="M233">
        <v>220</v>
      </c>
    </row>
    <row r="234" spans="1:13" ht="12.75">
      <c r="A234" s="6">
        <v>232</v>
      </c>
      <c r="B234" s="6" t="s">
        <v>317</v>
      </c>
      <c r="C234">
        <v>54</v>
      </c>
      <c r="D234" s="9">
        <v>76559</v>
      </c>
      <c r="E234">
        <v>72786</v>
      </c>
      <c r="F234">
        <v>2225</v>
      </c>
      <c r="G234">
        <v>278</v>
      </c>
      <c r="H234">
        <v>24</v>
      </c>
      <c r="I234" s="9">
        <v>68193</v>
      </c>
      <c r="J234">
        <v>64675</v>
      </c>
      <c r="K234">
        <v>2287</v>
      </c>
      <c r="L234">
        <v>326</v>
      </c>
      <c r="M234">
        <v>72</v>
      </c>
    </row>
    <row r="235" spans="1:13" ht="12.75">
      <c r="A235" s="6">
        <v>233</v>
      </c>
      <c r="B235" s="6" t="s">
        <v>318</v>
      </c>
      <c r="C235">
        <v>60</v>
      </c>
      <c r="D235" s="9">
        <v>100141</v>
      </c>
      <c r="E235">
        <v>95282</v>
      </c>
      <c r="F235">
        <v>3778</v>
      </c>
      <c r="G235">
        <v>327</v>
      </c>
      <c r="H235">
        <v>59</v>
      </c>
      <c r="I235" s="9">
        <v>97268</v>
      </c>
      <c r="J235">
        <v>92412</v>
      </c>
      <c r="K235">
        <v>3696</v>
      </c>
      <c r="L235">
        <v>296</v>
      </c>
      <c r="M235">
        <v>106</v>
      </c>
    </row>
    <row r="236" spans="1:13" ht="12.75">
      <c r="A236" s="6">
        <v>234</v>
      </c>
      <c r="B236" s="6" t="s">
        <v>319</v>
      </c>
      <c r="C236">
        <v>54</v>
      </c>
      <c r="D236" s="9">
        <v>279921</v>
      </c>
      <c r="E236">
        <v>244951</v>
      </c>
      <c r="F236">
        <v>27727</v>
      </c>
      <c r="G236">
        <v>227</v>
      </c>
      <c r="H236">
        <v>489</v>
      </c>
      <c r="I236" s="9">
        <v>284375</v>
      </c>
      <c r="J236">
        <v>247312</v>
      </c>
      <c r="K236">
        <v>31712</v>
      </c>
      <c r="L236">
        <v>124</v>
      </c>
      <c r="M236">
        <v>1228</v>
      </c>
    </row>
    <row r="237" spans="1:13" ht="12.75">
      <c r="A237" s="6">
        <v>235</v>
      </c>
      <c r="B237" s="6" t="s">
        <v>320</v>
      </c>
      <c r="C237">
        <v>54</v>
      </c>
      <c r="D237" s="9">
        <v>47866</v>
      </c>
      <c r="E237">
        <v>45489</v>
      </c>
      <c r="F237">
        <v>1801</v>
      </c>
      <c r="G237">
        <v>72</v>
      </c>
      <c r="H237">
        <v>37</v>
      </c>
      <c r="I237" s="9">
        <v>45498</v>
      </c>
      <c r="J237">
        <v>43140</v>
      </c>
      <c r="K237">
        <v>1865</v>
      </c>
      <c r="L237">
        <v>81</v>
      </c>
      <c r="M237">
        <v>21</v>
      </c>
    </row>
    <row r="238" spans="1:13" ht="12.75">
      <c r="A238" s="6">
        <v>236</v>
      </c>
      <c r="B238" s="6" t="s">
        <v>321</v>
      </c>
      <c r="C238">
        <v>60</v>
      </c>
      <c r="D238" s="9">
        <v>85503</v>
      </c>
      <c r="E238">
        <v>81741</v>
      </c>
      <c r="F238">
        <v>2742</v>
      </c>
      <c r="G238">
        <v>328</v>
      </c>
      <c r="H238">
        <v>27</v>
      </c>
      <c r="I238" s="9">
        <v>81445</v>
      </c>
      <c r="J238">
        <v>77404</v>
      </c>
      <c r="K238">
        <v>3064</v>
      </c>
      <c r="L238">
        <v>364</v>
      </c>
      <c r="M238">
        <v>49</v>
      </c>
    </row>
    <row r="239" spans="1:13" ht="12.75">
      <c r="A239" s="6">
        <v>237</v>
      </c>
      <c r="B239" s="6" t="s">
        <v>322</v>
      </c>
      <c r="C239">
        <v>54</v>
      </c>
      <c r="D239" s="9">
        <v>55795</v>
      </c>
      <c r="E239">
        <v>51327</v>
      </c>
      <c r="F239">
        <v>2419</v>
      </c>
      <c r="G239">
        <v>18</v>
      </c>
      <c r="H239">
        <v>7</v>
      </c>
      <c r="I239" s="9">
        <v>53039</v>
      </c>
      <c r="J239">
        <v>50290</v>
      </c>
      <c r="K239">
        <v>2272</v>
      </c>
      <c r="L239">
        <v>2</v>
      </c>
      <c r="M239">
        <v>36</v>
      </c>
    </row>
    <row r="240" spans="1:13" ht="12.75">
      <c r="A240" s="6">
        <v>238</v>
      </c>
      <c r="B240" s="6" t="s">
        <v>323</v>
      </c>
      <c r="C240">
        <v>55</v>
      </c>
      <c r="D240" s="9">
        <v>55750</v>
      </c>
      <c r="E240">
        <v>51313</v>
      </c>
      <c r="F240">
        <v>3139</v>
      </c>
      <c r="G240">
        <v>188</v>
      </c>
      <c r="H240">
        <v>116</v>
      </c>
      <c r="I240" s="9">
        <v>53621</v>
      </c>
      <c r="J240">
        <v>48993</v>
      </c>
      <c r="K240">
        <v>3192</v>
      </c>
      <c r="L240">
        <v>383</v>
      </c>
      <c r="M240">
        <v>116</v>
      </c>
    </row>
    <row r="241" spans="1:13" ht="12.75">
      <c r="A241" s="6">
        <v>239</v>
      </c>
      <c r="B241" s="6" t="s">
        <v>324</v>
      </c>
      <c r="C241">
        <v>55</v>
      </c>
      <c r="D241" s="9">
        <v>130447</v>
      </c>
      <c r="E241">
        <v>117873</v>
      </c>
      <c r="F241">
        <v>8196</v>
      </c>
      <c r="G241">
        <v>1341</v>
      </c>
      <c r="H241">
        <v>105</v>
      </c>
      <c r="I241" s="9">
        <v>118042</v>
      </c>
      <c r="J241">
        <v>105323</v>
      </c>
      <c r="K241">
        <v>7789</v>
      </c>
      <c r="L241">
        <v>1771</v>
      </c>
      <c r="M241">
        <v>597</v>
      </c>
    </row>
    <row r="242" spans="1:13" ht="12.75">
      <c r="A242" s="6">
        <v>240</v>
      </c>
      <c r="B242" s="6" t="s">
        <v>325</v>
      </c>
      <c r="C242">
        <v>55</v>
      </c>
      <c r="D242" s="9">
        <v>85595</v>
      </c>
      <c r="E242">
        <v>74782</v>
      </c>
      <c r="F242">
        <v>8736</v>
      </c>
      <c r="G242">
        <v>67</v>
      </c>
      <c r="H242">
        <v>131</v>
      </c>
      <c r="I242" s="9">
        <v>84713</v>
      </c>
      <c r="J242">
        <v>74344</v>
      </c>
      <c r="K242">
        <v>8197</v>
      </c>
      <c r="L242">
        <v>250</v>
      </c>
      <c r="M242">
        <v>583</v>
      </c>
    </row>
    <row r="243" spans="1:13" ht="12.75">
      <c r="A243" s="6">
        <v>241</v>
      </c>
      <c r="B243" s="6" t="s">
        <v>326</v>
      </c>
      <c r="C243">
        <v>55</v>
      </c>
      <c r="D243" s="9">
        <v>157979</v>
      </c>
      <c r="E243">
        <v>144870</v>
      </c>
      <c r="F243">
        <v>10925</v>
      </c>
      <c r="G243">
        <v>138</v>
      </c>
      <c r="H243">
        <v>56</v>
      </c>
      <c r="I243" s="9">
        <v>161685</v>
      </c>
      <c r="J243">
        <v>146848</v>
      </c>
      <c r="K243">
        <v>12078</v>
      </c>
      <c r="L243">
        <v>178</v>
      </c>
      <c r="M243">
        <v>586</v>
      </c>
    </row>
    <row r="244" spans="1:13" ht="12.75">
      <c r="A244" s="6">
        <v>242</v>
      </c>
      <c r="B244" s="6" t="s">
        <v>327</v>
      </c>
      <c r="C244">
        <v>55</v>
      </c>
      <c r="D244" s="9">
        <v>94024</v>
      </c>
      <c r="E244">
        <v>89328</v>
      </c>
      <c r="F244">
        <v>1903</v>
      </c>
      <c r="G244">
        <v>683</v>
      </c>
      <c r="H244">
        <v>43</v>
      </c>
      <c r="I244" s="9">
        <v>80138</v>
      </c>
      <c r="J244">
        <v>75186</v>
      </c>
      <c r="K244">
        <v>1885</v>
      </c>
      <c r="L244">
        <v>749</v>
      </c>
      <c r="M244">
        <v>79</v>
      </c>
    </row>
    <row r="245" spans="1:13" ht="12.75">
      <c r="A245" s="6">
        <v>243</v>
      </c>
      <c r="B245" s="6" t="s">
        <v>328</v>
      </c>
      <c r="C245">
        <v>40</v>
      </c>
      <c r="D245" s="9">
        <v>152849</v>
      </c>
      <c r="E245">
        <v>142164</v>
      </c>
      <c r="F245">
        <v>8047</v>
      </c>
      <c r="G245">
        <v>828</v>
      </c>
      <c r="H245">
        <v>31</v>
      </c>
      <c r="I245" s="9">
        <v>153586</v>
      </c>
      <c r="J245">
        <v>140951</v>
      </c>
      <c r="K245">
        <v>9491</v>
      </c>
      <c r="L245">
        <v>1075</v>
      </c>
      <c r="M245">
        <v>141</v>
      </c>
    </row>
    <row r="246" spans="1:13" ht="12.75">
      <c r="A246" s="6">
        <v>244</v>
      </c>
      <c r="B246" s="6" t="s">
        <v>329</v>
      </c>
      <c r="C246">
        <v>55</v>
      </c>
      <c r="D246" s="9">
        <v>76522</v>
      </c>
      <c r="E246">
        <v>73607</v>
      </c>
      <c r="F246">
        <v>1738</v>
      </c>
      <c r="G246">
        <v>217</v>
      </c>
      <c r="H246">
        <v>53</v>
      </c>
      <c r="I246" s="9">
        <v>67793</v>
      </c>
      <c r="J246">
        <v>65113</v>
      </c>
      <c r="K246">
        <v>1588</v>
      </c>
      <c r="L246">
        <v>295</v>
      </c>
      <c r="M246">
        <v>164</v>
      </c>
    </row>
    <row r="247" spans="1:13" ht="12.75">
      <c r="A247" s="6">
        <v>245</v>
      </c>
      <c r="B247" s="6" t="s">
        <v>330</v>
      </c>
      <c r="C247">
        <v>54</v>
      </c>
      <c r="D247" s="9">
        <v>124792</v>
      </c>
      <c r="E247">
        <v>117517</v>
      </c>
      <c r="F247">
        <v>5152</v>
      </c>
      <c r="G247">
        <v>442</v>
      </c>
      <c r="H247">
        <v>64</v>
      </c>
      <c r="I247" s="9">
        <v>110089</v>
      </c>
      <c r="J247">
        <v>103944</v>
      </c>
      <c r="K247">
        <v>4679</v>
      </c>
      <c r="L247">
        <v>473</v>
      </c>
      <c r="M247">
        <v>154</v>
      </c>
    </row>
    <row r="248" spans="1:13" ht="12.75">
      <c r="A248" s="6">
        <v>246</v>
      </c>
      <c r="B248" s="6" t="s">
        <v>331</v>
      </c>
      <c r="C248">
        <v>55</v>
      </c>
      <c r="D248" s="9">
        <v>79515</v>
      </c>
      <c r="E248">
        <v>75309</v>
      </c>
      <c r="F248">
        <v>2114</v>
      </c>
      <c r="G248">
        <v>835</v>
      </c>
      <c r="H248">
        <v>12</v>
      </c>
      <c r="I248" s="9">
        <v>76662</v>
      </c>
      <c r="J248">
        <v>72179</v>
      </c>
      <c r="K248">
        <v>2176</v>
      </c>
      <c r="L248">
        <v>1020</v>
      </c>
      <c r="M248">
        <v>40</v>
      </c>
    </row>
    <row r="249" spans="1:13" ht="12.75">
      <c r="A249" s="6">
        <v>247</v>
      </c>
      <c r="B249" s="6" t="s">
        <v>332</v>
      </c>
      <c r="C249">
        <v>67</v>
      </c>
      <c r="D249" s="9">
        <v>121418</v>
      </c>
      <c r="E249">
        <v>113927</v>
      </c>
      <c r="F249">
        <v>4340</v>
      </c>
      <c r="G249">
        <v>650</v>
      </c>
      <c r="H249">
        <v>32</v>
      </c>
      <c r="I249" s="9">
        <v>108240</v>
      </c>
      <c r="J249">
        <v>101873</v>
      </c>
      <c r="K249">
        <v>4196</v>
      </c>
      <c r="L249">
        <v>590</v>
      </c>
      <c r="M249">
        <v>148</v>
      </c>
    </row>
    <row r="250" spans="1:13" ht="12.75">
      <c r="A250" s="6">
        <v>248</v>
      </c>
      <c r="B250" s="6" t="s">
        <v>333</v>
      </c>
      <c r="C250">
        <v>56</v>
      </c>
      <c r="D250" s="9">
        <v>118513</v>
      </c>
      <c r="E250">
        <v>113300</v>
      </c>
      <c r="F250">
        <v>2881</v>
      </c>
      <c r="G250">
        <v>538</v>
      </c>
      <c r="H250">
        <v>23</v>
      </c>
      <c r="I250" s="9">
        <v>107266</v>
      </c>
      <c r="J250">
        <v>102059</v>
      </c>
      <c r="K250">
        <v>2634</v>
      </c>
      <c r="L250">
        <v>535</v>
      </c>
      <c r="M250">
        <v>64</v>
      </c>
    </row>
    <row r="251" spans="1:13" ht="12.75">
      <c r="A251" s="6">
        <v>249</v>
      </c>
      <c r="B251" s="6" t="s">
        <v>334</v>
      </c>
      <c r="C251">
        <v>56</v>
      </c>
      <c r="D251" s="9">
        <v>90810</v>
      </c>
      <c r="E251">
        <v>80605</v>
      </c>
      <c r="F251">
        <v>8209</v>
      </c>
      <c r="G251">
        <v>549</v>
      </c>
      <c r="H251">
        <v>80</v>
      </c>
      <c r="I251" s="9">
        <v>88947</v>
      </c>
      <c r="J251">
        <v>76667</v>
      </c>
      <c r="K251">
        <v>9193</v>
      </c>
      <c r="L251">
        <v>582</v>
      </c>
      <c r="M251">
        <v>718</v>
      </c>
    </row>
    <row r="252" spans="1:13" ht="12.75">
      <c r="A252" s="6">
        <v>250</v>
      </c>
      <c r="B252" s="6" t="s">
        <v>335</v>
      </c>
      <c r="C252">
        <v>56</v>
      </c>
      <c r="D252" s="9">
        <v>135345</v>
      </c>
      <c r="E252">
        <v>125246</v>
      </c>
      <c r="F252">
        <v>6759</v>
      </c>
      <c r="G252">
        <v>948</v>
      </c>
      <c r="H252">
        <v>41</v>
      </c>
      <c r="I252" s="9">
        <v>132377</v>
      </c>
      <c r="J252">
        <v>121260</v>
      </c>
      <c r="K252">
        <v>7349</v>
      </c>
      <c r="L252">
        <v>1170</v>
      </c>
      <c r="M252">
        <v>201</v>
      </c>
    </row>
    <row r="253" spans="1:13" ht="12.75">
      <c r="A253" s="6">
        <v>251</v>
      </c>
      <c r="B253" s="6" t="s">
        <v>336</v>
      </c>
      <c r="C253">
        <v>56</v>
      </c>
      <c r="D253" s="9">
        <v>98382</v>
      </c>
      <c r="E253">
        <v>89489</v>
      </c>
      <c r="F253">
        <v>5646</v>
      </c>
      <c r="G253">
        <v>373</v>
      </c>
      <c r="H253">
        <v>12</v>
      </c>
      <c r="I253" s="9">
        <v>91917</v>
      </c>
      <c r="J253">
        <v>83675</v>
      </c>
      <c r="K253">
        <v>5233</v>
      </c>
      <c r="L253">
        <v>531</v>
      </c>
      <c r="M253">
        <v>165</v>
      </c>
    </row>
    <row r="254" spans="1:13" ht="12.75">
      <c r="A254" s="6">
        <v>252</v>
      </c>
      <c r="B254" s="6" t="s">
        <v>337</v>
      </c>
      <c r="C254">
        <v>56</v>
      </c>
      <c r="D254" s="9">
        <v>121550</v>
      </c>
      <c r="E254">
        <v>91565</v>
      </c>
      <c r="F254">
        <v>25092</v>
      </c>
      <c r="G254">
        <v>154</v>
      </c>
      <c r="H254">
        <v>294</v>
      </c>
      <c r="I254" s="9">
        <v>127073</v>
      </c>
      <c r="J254">
        <v>97092</v>
      </c>
      <c r="K254">
        <v>27073</v>
      </c>
      <c r="L254">
        <v>78</v>
      </c>
      <c r="M254">
        <v>877</v>
      </c>
    </row>
    <row r="255" spans="1:13" ht="12.75">
      <c r="A255" s="6">
        <v>253</v>
      </c>
      <c r="B255" s="6" t="s">
        <v>338</v>
      </c>
      <c r="C255">
        <v>56</v>
      </c>
      <c r="D255" s="9">
        <v>110710</v>
      </c>
      <c r="E255">
        <v>105242</v>
      </c>
      <c r="F255">
        <v>3361</v>
      </c>
      <c r="G255">
        <v>342</v>
      </c>
      <c r="H255">
        <v>10</v>
      </c>
      <c r="I255" s="9">
        <v>104002</v>
      </c>
      <c r="J255">
        <v>98961</v>
      </c>
      <c r="K255">
        <v>3502</v>
      </c>
      <c r="L255">
        <v>541</v>
      </c>
      <c r="M255">
        <v>89</v>
      </c>
    </row>
    <row r="256" spans="1:13" ht="12.75">
      <c r="A256" s="6">
        <v>254</v>
      </c>
      <c r="B256" s="6" t="s">
        <v>339</v>
      </c>
      <c r="C256">
        <v>57</v>
      </c>
      <c r="D256" s="9">
        <v>53174</v>
      </c>
      <c r="E256">
        <v>48838</v>
      </c>
      <c r="F256">
        <v>3838</v>
      </c>
      <c r="G256">
        <v>69</v>
      </c>
      <c r="H256">
        <v>60</v>
      </c>
      <c r="I256" s="9">
        <v>53620</v>
      </c>
      <c r="J256">
        <v>48959</v>
      </c>
      <c r="K256">
        <v>4162</v>
      </c>
      <c r="L256">
        <v>58</v>
      </c>
      <c r="M256">
        <v>24</v>
      </c>
    </row>
    <row r="257" spans="1:13" ht="12.75">
      <c r="A257" s="6">
        <v>255</v>
      </c>
      <c r="B257" s="6" t="s">
        <v>340</v>
      </c>
      <c r="C257">
        <v>57</v>
      </c>
      <c r="D257" s="9">
        <v>71838</v>
      </c>
      <c r="E257">
        <v>67936</v>
      </c>
      <c r="F257">
        <v>2250</v>
      </c>
      <c r="G257">
        <v>168</v>
      </c>
      <c r="H257">
        <v>20</v>
      </c>
      <c r="I257" s="9">
        <v>63084</v>
      </c>
      <c r="J257">
        <v>60234</v>
      </c>
      <c r="K257">
        <v>1818</v>
      </c>
      <c r="L257">
        <v>167</v>
      </c>
      <c r="M257">
        <v>39</v>
      </c>
    </row>
    <row r="258" spans="1:13" ht="12.75">
      <c r="A258" s="6">
        <v>256</v>
      </c>
      <c r="B258" s="6" t="s">
        <v>341</v>
      </c>
      <c r="C258">
        <v>57</v>
      </c>
      <c r="D258" s="9">
        <v>76550</v>
      </c>
      <c r="E258">
        <v>71685</v>
      </c>
      <c r="F258">
        <v>2963</v>
      </c>
      <c r="G258">
        <v>220</v>
      </c>
      <c r="H258">
        <v>34</v>
      </c>
      <c r="I258" s="9">
        <v>68651</v>
      </c>
      <c r="J258">
        <v>64635</v>
      </c>
      <c r="K258">
        <v>3019</v>
      </c>
      <c r="L258">
        <v>298</v>
      </c>
      <c r="M258">
        <v>55</v>
      </c>
    </row>
    <row r="259" spans="1:13" ht="12.75">
      <c r="A259" s="6">
        <v>257</v>
      </c>
      <c r="B259" s="6" t="s">
        <v>342</v>
      </c>
      <c r="C259">
        <v>57</v>
      </c>
      <c r="D259" s="9">
        <v>81844</v>
      </c>
      <c r="E259">
        <v>76413</v>
      </c>
      <c r="F259">
        <v>4395</v>
      </c>
      <c r="G259">
        <v>117</v>
      </c>
      <c r="H259">
        <v>23</v>
      </c>
      <c r="I259" s="9">
        <v>77053</v>
      </c>
      <c r="J259">
        <v>71576</v>
      </c>
      <c r="K259">
        <v>4299</v>
      </c>
      <c r="L259">
        <v>168</v>
      </c>
      <c r="M259">
        <v>232</v>
      </c>
    </row>
    <row r="260" spans="1:13" ht="12.75">
      <c r="A260" s="6">
        <v>258</v>
      </c>
      <c r="B260" s="6" t="s">
        <v>343</v>
      </c>
      <c r="C260">
        <v>57</v>
      </c>
      <c r="D260" s="9">
        <v>194458</v>
      </c>
      <c r="E260">
        <v>174800</v>
      </c>
      <c r="F260">
        <v>15552</v>
      </c>
      <c r="G260">
        <v>162</v>
      </c>
      <c r="H260">
        <v>200</v>
      </c>
      <c r="I260" s="9">
        <v>184591</v>
      </c>
      <c r="J260">
        <v>166721</v>
      </c>
      <c r="K260">
        <v>13857</v>
      </c>
      <c r="L260">
        <v>112</v>
      </c>
      <c r="M260">
        <v>787</v>
      </c>
    </row>
    <row r="261" spans="1:13" ht="12.75">
      <c r="A261" s="6">
        <v>259</v>
      </c>
      <c r="B261" s="6" t="s">
        <v>344</v>
      </c>
      <c r="C261">
        <v>57</v>
      </c>
      <c r="D261" s="9">
        <v>79293</v>
      </c>
      <c r="E261">
        <v>76136</v>
      </c>
      <c r="F261">
        <v>2252</v>
      </c>
      <c r="G261">
        <v>186</v>
      </c>
      <c r="H261">
        <v>38</v>
      </c>
      <c r="I261" s="9">
        <v>71117</v>
      </c>
      <c r="J261">
        <v>68010</v>
      </c>
      <c r="K261">
        <v>1946</v>
      </c>
      <c r="L261">
        <v>220</v>
      </c>
      <c r="M261">
        <v>86</v>
      </c>
    </row>
    <row r="262" spans="1:13" ht="12.75">
      <c r="A262" s="6">
        <v>260</v>
      </c>
      <c r="B262" s="6" t="s">
        <v>345</v>
      </c>
      <c r="C262">
        <v>57</v>
      </c>
      <c r="D262" s="9">
        <v>72519</v>
      </c>
      <c r="E262">
        <v>67582</v>
      </c>
      <c r="F262">
        <v>3614</v>
      </c>
      <c r="G262">
        <v>305</v>
      </c>
      <c r="H262">
        <v>137</v>
      </c>
      <c r="I262" s="9">
        <v>68574</v>
      </c>
      <c r="J262">
        <v>64207</v>
      </c>
      <c r="K262">
        <v>3241</v>
      </c>
      <c r="L262">
        <v>463</v>
      </c>
      <c r="M262">
        <v>66</v>
      </c>
    </row>
    <row r="263" spans="1:13" ht="12.75">
      <c r="A263" s="6">
        <v>261</v>
      </c>
      <c r="B263" s="6" t="s">
        <v>346</v>
      </c>
      <c r="C263">
        <v>18</v>
      </c>
      <c r="D263" s="9">
        <v>31029</v>
      </c>
      <c r="E263">
        <v>28638</v>
      </c>
      <c r="F263">
        <v>1856</v>
      </c>
      <c r="G263">
        <v>43</v>
      </c>
      <c r="H263">
        <v>0</v>
      </c>
      <c r="I263" s="9">
        <v>30336</v>
      </c>
      <c r="J263">
        <v>27758</v>
      </c>
      <c r="K263">
        <v>1915</v>
      </c>
      <c r="L263">
        <v>69</v>
      </c>
      <c r="M263">
        <v>10</v>
      </c>
    </row>
    <row r="264" spans="1:13" ht="12.75">
      <c r="A264" s="6">
        <v>262</v>
      </c>
      <c r="B264" s="6" t="s">
        <v>347</v>
      </c>
      <c r="C264">
        <v>18</v>
      </c>
      <c r="D264" s="9">
        <v>25949</v>
      </c>
      <c r="E264">
        <v>23398</v>
      </c>
      <c r="F264">
        <v>2071</v>
      </c>
      <c r="G264">
        <v>55</v>
      </c>
      <c r="H264">
        <v>7</v>
      </c>
      <c r="I264" s="9">
        <v>26846</v>
      </c>
      <c r="J264">
        <v>24200</v>
      </c>
      <c r="K264">
        <v>2102</v>
      </c>
      <c r="L264">
        <v>182</v>
      </c>
      <c r="M264">
        <v>41</v>
      </c>
    </row>
    <row r="265" spans="1:13" ht="12.75">
      <c r="A265" s="6">
        <v>263</v>
      </c>
      <c r="B265" s="6" t="s">
        <v>348</v>
      </c>
      <c r="C265">
        <v>18</v>
      </c>
      <c r="D265" s="9">
        <v>81265</v>
      </c>
      <c r="E265">
        <v>74402</v>
      </c>
      <c r="F265">
        <v>6019</v>
      </c>
      <c r="G265">
        <v>12</v>
      </c>
      <c r="H265">
        <v>18</v>
      </c>
      <c r="I265" s="9">
        <v>80333</v>
      </c>
      <c r="J265">
        <v>73237</v>
      </c>
      <c r="K265">
        <v>6457</v>
      </c>
      <c r="L265">
        <v>22</v>
      </c>
      <c r="M265">
        <v>21</v>
      </c>
    </row>
    <row r="266" spans="1:13" ht="12.75">
      <c r="A266" s="6">
        <v>264</v>
      </c>
      <c r="B266" s="6" t="s">
        <v>349</v>
      </c>
      <c r="C266">
        <v>18</v>
      </c>
      <c r="D266" s="9">
        <v>49001</v>
      </c>
      <c r="E266">
        <v>45167</v>
      </c>
      <c r="F266">
        <v>1843</v>
      </c>
      <c r="G266">
        <v>37</v>
      </c>
      <c r="H266">
        <v>3</v>
      </c>
      <c r="I266" s="9">
        <v>50197</v>
      </c>
      <c r="J266">
        <v>45839</v>
      </c>
      <c r="K266">
        <v>1835</v>
      </c>
      <c r="L266">
        <v>74</v>
      </c>
      <c r="M266">
        <v>15</v>
      </c>
    </row>
    <row r="267" spans="1:13" ht="12.75">
      <c r="A267" s="6">
        <v>265</v>
      </c>
      <c r="B267" s="6" t="s">
        <v>350</v>
      </c>
      <c r="C267">
        <v>18</v>
      </c>
      <c r="D267" s="9">
        <v>58808</v>
      </c>
      <c r="E267">
        <v>54622</v>
      </c>
      <c r="F267">
        <v>2989</v>
      </c>
      <c r="G267">
        <v>85</v>
      </c>
      <c r="H267">
        <v>20</v>
      </c>
      <c r="I267" s="9">
        <v>57457</v>
      </c>
      <c r="J267">
        <v>52777</v>
      </c>
      <c r="K267">
        <v>2925</v>
      </c>
      <c r="L267">
        <v>119</v>
      </c>
      <c r="M267">
        <v>27</v>
      </c>
    </row>
    <row r="268" spans="1:13" ht="12.75">
      <c r="A268" s="6">
        <v>266</v>
      </c>
      <c r="B268" s="6" t="s">
        <v>351</v>
      </c>
      <c r="C268">
        <v>18</v>
      </c>
      <c r="D268" s="9">
        <v>61138</v>
      </c>
      <c r="E268">
        <v>56301</v>
      </c>
      <c r="F268">
        <v>4298</v>
      </c>
      <c r="G268">
        <v>70</v>
      </c>
      <c r="H268">
        <v>4</v>
      </c>
      <c r="I268" s="9">
        <v>61573</v>
      </c>
      <c r="J268">
        <v>55536</v>
      </c>
      <c r="K268">
        <v>5529</v>
      </c>
      <c r="L268">
        <v>111</v>
      </c>
      <c r="M268">
        <v>33</v>
      </c>
    </row>
    <row r="269" spans="1:13" ht="12.75">
      <c r="A269" s="6">
        <v>267</v>
      </c>
      <c r="B269" s="6" t="s">
        <v>352</v>
      </c>
      <c r="C269">
        <v>59</v>
      </c>
      <c r="D269" s="9">
        <v>53620</v>
      </c>
      <c r="E269">
        <v>49429</v>
      </c>
      <c r="F269">
        <v>2467</v>
      </c>
      <c r="G269">
        <v>389</v>
      </c>
      <c r="H269">
        <v>54</v>
      </c>
      <c r="I269" s="9">
        <v>50734</v>
      </c>
      <c r="J269">
        <v>46497</v>
      </c>
      <c r="K269">
        <v>2668</v>
      </c>
      <c r="L269">
        <v>427</v>
      </c>
      <c r="M269">
        <v>85</v>
      </c>
    </row>
    <row r="270" spans="1:13" ht="12.75">
      <c r="A270" s="6">
        <v>268</v>
      </c>
      <c r="B270" s="6" t="s">
        <v>353</v>
      </c>
      <c r="C270">
        <v>58</v>
      </c>
      <c r="D270" s="9">
        <v>84111</v>
      </c>
      <c r="E270">
        <v>79412</v>
      </c>
      <c r="F270">
        <v>2742</v>
      </c>
      <c r="G270">
        <v>280</v>
      </c>
      <c r="H270">
        <v>10</v>
      </c>
      <c r="I270" s="9">
        <v>79489</v>
      </c>
      <c r="J270">
        <v>74770</v>
      </c>
      <c r="K270">
        <v>2571</v>
      </c>
      <c r="L270">
        <v>400</v>
      </c>
      <c r="M270">
        <v>48</v>
      </c>
    </row>
    <row r="271" spans="1:13" ht="12.75">
      <c r="A271" s="6">
        <v>269</v>
      </c>
      <c r="B271" s="6" t="s">
        <v>354</v>
      </c>
      <c r="C271">
        <v>59</v>
      </c>
      <c r="D271" s="9">
        <v>151336</v>
      </c>
      <c r="E271">
        <v>130657</v>
      </c>
      <c r="F271">
        <v>14496</v>
      </c>
      <c r="G271">
        <v>834</v>
      </c>
      <c r="H271">
        <v>199</v>
      </c>
      <c r="I271" s="9">
        <v>141719</v>
      </c>
      <c r="J271">
        <v>122354</v>
      </c>
      <c r="K271">
        <v>12837</v>
      </c>
      <c r="L271">
        <v>930</v>
      </c>
      <c r="M271">
        <v>952</v>
      </c>
    </row>
    <row r="272" spans="1:13" ht="12.75">
      <c r="A272" s="6">
        <v>270</v>
      </c>
      <c r="B272" s="6" t="s">
        <v>355</v>
      </c>
      <c r="C272">
        <v>58</v>
      </c>
      <c r="D272" s="9">
        <v>134855</v>
      </c>
      <c r="E272">
        <v>124818</v>
      </c>
      <c r="F272">
        <v>7980</v>
      </c>
      <c r="G272">
        <v>55</v>
      </c>
      <c r="H272">
        <v>92</v>
      </c>
      <c r="I272" s="9">
        <v>146336</v>
      </c>
      <c r="J272">
        <v>135187</v>
      </c>
      <c r="K272">
        <v>8856</v>
      </c>
      <c r="L272">
        <v>41</v>
      </c>
      <c r="M272">
        <v>450</v>
      </c>
    </row>
    <row r="273" spans="1:13" ht="12.75">
      <c r="A273" s="6">
        <v>271</v>
      </c>
      <c r="B273" s="6" t="s">
        <v>356</v>
      </c>
      <c r="C273">
        <v>58</v>
      </c>
      <c r="D273" s="9">
        <v>139132</v>
      </c>
      <c r="E273">
        <v>130569</v>
      </c>
      <c r="F273">
        <v>6959</v>
      </c>
      <c r="G273">
        <v>124</v>
      </c>
      <c r="H273">
        <v>58</v>
      </c>
      <c r="I273" s="9">
        <v>146462</v>
      </c>
      <c r="J273">
        <v>136646</v>
      </c>
      <c r="K273">
        <v>7740</v>
      </c>
      <c r="L273">
        <v>61</v>
      </c>
      <c r="M273">
        <v>428</v>
      </c>
    </row>
    <row r="274" spans="1:13" ht="12.75">
      <c r="A274" s="6">
        <v>272</v>
      </c>
      <c r="B274" s="6" t="s">
        <v>357</v>
      </c>
      <c r="C274">
        <v>58</v>
      </c>
      <c r="D274" s="9">
        <v>47010</v>
      </c>
      <c r="E274">
        <v>41304</v>
      </c>
      <c r="F274">
        <v>2043</v>
      </c>
      <c r="G274">
        <v>166</v>
      </c>
      <c r="H274">
        <v>28</v>
      </c>
      <c r="I274" s="9">
        <v>46051</v>
      </c>
      <c r="J274">
        <v>40949</v>
      </c>
      <c r="K274">
        <v>2107</v>
      </c>
      <c r="L274">
        <v>201</v>
      </c>
      <c r="M274">
        <v>88</v>
      </c>
    </row>
    <row r="275" spans="1:13" ht="12.75">
      <c r="A275" s="6">
        <v>273</v>
      </c>
      <c r="B275" s="6" t="s">
        <v>358</v>
      </c>
      <c r="C275">
        <v>59</v>
      </c>
      <c r="D275" s="9">
        <v>50872</v>
      </c>
      <c r="E275">
        <v>47161</v>
      </c>
      <c r="F275">
        <v>2195</v>
      </c>
      <c r="G275">
        <v>197</v>
      </c>
      <c r="H275">
        <v>14</v>
      </c>
      <c r="I275" s="9">
        <v>46165</v>
      </c>
      <c r="J275">
        <v>43176</v>
      </c>
      <c r="K275">
        <v>2013</v>
      </c>
      <c r="L275">
        <v>262</v>
      </c>
      <c r="M275">
        <v>76</v>
      </c>
    </row>
    <row r="276" spans="1:13" ht="12.75">
      <c r="A276" s="6">
        <v>274</v>
      </c>
      <c r="B276" s="6" t="s">
        <v>359</v>
      </c>
      <c r="C276">
        <v>59</v>
      </c>
      <c r="D276" s="9">
        <v>106243</v>
      </c>
      <c r="E276">
        <v>88899</v>
      </c>
      <c r="F276">
        <v>14191</v>
      </c>
      <c r="G276">
        <v>108</v>
      </c>
      <c r="H276">
        <v>234</v>
      </c>
      <c r="I276" s="9">
        <v>109199</v>
      </c>
      <c r="J276">
        <v>89792</v>
      </c>
      <c r="K276">
        <v>14209</v>
      </c>
      <c r="L276">
        <v>377</v>
      </c>
      <c r="M276">
        <v>1591</v>
      </c>
    </row>
    <row r="277" spans="1:13" ht="12.75">
      <c r="A277" s="6">
        <v>275</v>
      </c>
      <c r="B277" s="6" t="s">
        <v>360</v>
      </c>
      <c r="C277">
        <v>59</v>
      </c>
      <c r="D277" s="9">
        <v>76468</v>
      </c>
      <c r="E277">
        <v>72704</v>
      </c>
      <c r="F277">
        <v>2570</v>
      </c>
      <c r="G277">
        <v>203</v>
      </c>
      <c r="H277">
        <v>10</v>
      </c>
      <c r="I277" s="9">
        <v>72757</v>
      </c>
      <c r="J277">
        <v>69016</v>
      </c>
      <c r="K277">
        <v>2519</v>
      </c>
      <c r="L277">
        <v>360</v>
      </c>
      <c r="M277">
        <v>32</v>
      </c>
    </row>
    <row r="278" spans="1:13" ht="12.75">
      <c r="A278" s="6">
        <v>276</v>
      </c>
      <c r="B278" s="6" t="s">
        <v>361</v>
      </c>
      <c r="C278">
        <v>59</v>
      </c>
      <c r="D278" s="9">
        <v>181094</v>
      </c>
      <c r="E278">
        <v>160125</v>
      </c>
      <c r="F278">
        <v>14099</v>
      </c>
      <c r="G278">
        <v>396</v>
      </c>
      <c r="H278">
        <v>266</v>
      </c>
      <c r="I278" s="9">
        <v>172841</v>
      </c>
      <c r="J278">
        <v>155211</v>
      </c>
      <c r="K278">
        <v>12623</v>
      </c>
      <c r="L278">
        <v>282</v>
      </c>
      <c r="M278">
        <v>1070</v>
      </c>
    </row>
    <row r="279" spans="1:13" ht="12.75">
      <c r="A279" s="6">
        <v>277</v>
      </c>
      <c r="B279" s="6" t="s">
        <v>362</v>
      </c>
      <c r="C279">
        <v>36</v>
      </c>
      <c r="D279" s="9">
        <v>111387</v>
      </c>
      <c r="E279">
        <v>105017</v>
      </c>
      <c r="F279">
        <v>4814</v>
      </c>
      <c r="G279">
        <v>77</v>
      </c>
      <c r="H279">
        <v>85</v>
      </c>
      <c r="I279" s="9">
        <v>109733</v>
      </c>
      <c r="J279">
        <v>102610</v>
      </c>
      <c r="K279">
        <v>5917</v>
      </c>
      <c r="L279">
        <v>142</v>
      </c>
      <c r="M279">
        <v>119</v>
      </c>
    </row>
    <row r="280" spans="1:13" ht="12.75">
      <c r="A280" s="6">
        <v>278</v>
      </c>
      <c r="B280" s="6" t="s">
        <v>363</v>
      </c>
      <c r="C280">
        <v>61</v>
      </c>
      <c r="D280" s="9">
        <v>107713</v>
      </c>
      <c r="E280">
        <v>100698</v>
      </c>
      <c r="F280">
        <v>3740</v>
      </c>
      <c r="G280">
        <v>343</v>
      </c>
      <c r="H280">
        <v>40</v>
      </c>
      <c r="I280" s="9">
        <v>105355</v>
      </c>
      <c r="J280">
        <v>98232</v>
      </c>
      <c r="K280">
        <v>4780</v>
      </c>
      <c r="L280">
        <v>530</v>
      </c>
      <c r="M280">
        <v>137</v>
      </c>
    </row>
    <row r="281" spans="1:13" ht="12.75">
      <c r="A281" s="6">
        <v>279</v>
      </c>
      <c r="B281" s="6" t="s">
        <v>364</v>
      </c>
      <c r="C281">
        <v>36</v>
      </c>
      <c r="D281" s="9">
        <v>107570</v>
      </c>
      <c r="E281">
        <v>99453</v>
      </c>
      <c r="F281">
        <v>6998</v>
      </c>
      <c r="G281">
        <v>146</v>
      </c>
      <c r="H281">
        <v>34</v>
      </c>
      <c r="I281" s="9">
        <v>108764</v>
      </c>
      <c r="J281">
        <v>100840</v>
      </c>
      <c r="K281">
        <v>6822</v>
      </c>
      <c r="L281">
        <v>156</v>
      </c>
      <c r="M281">
        <v>156</v>
      </c>
    </row>
    <row r="282" spans="1:13" ht="12.75">
      <c r="A282" s="6">
        <v>280</v>
      </c>
      <c r="B282" s="6" t="s">
        <v>365</v>
      </c>
      <c r="C282">
        <v>60</v>
      </c>
      <c r="D282" s="9">
        <v>111787</v>
      </c>
      <c r="E282">
        <v>104218</v>
      </c>
      <c r="F282">
        <v>6253</v>
      </c>
      <c r="G282">
        <v>329</v>
      </c>
      <c r="H282">
        <v>42</v>
      </c>
      <c r="I282" s="9">
        <v>111168</v>
      </c>
      <c r="J282">
        <v>103772</v>
      </c>
      <c r="K282">
        <v>6224</v>
      </c>
      <c r="L282">
        <v>179</v>
      </c>
      <c r="M282">
        <v>120</v>
      </c>
    </row>
    <row r="283" spans="1:13" ht="12.75">
      <c r="A283" s="6">
        <v>281</v>
      </c>
      <c r="B283" s="6" t="s">
        <v>366</v>
      </c>
      <c r="C283">
        <v>61</v>
      </c>
      <c r="D283" s="9">
        <v>98181</v>
      </c>
      <c r="E283">
        <v>92733</v>
      </c>
      <c r="F283">
        <v>4316</v>
      </c>
      <c r="G283">
        <v>192</v>
      </c>
      <c r="H283">
        <v>46</v>
      </c>
      <c r="I283" s="9">
        <v>101626</v>
      </c>
      <c r="J283">
        <v>95197</v>
      </c>
      <c r="K283">
        <v>5155</v>
      </c>
      <c r="L283">
        <v>188</v>
      </c>
      <c r="M283">
        <v>340</v>
      </c>
    </row>
    <row r="284" spans="1:13" ht="12.75">
      <c r="A284" s="6">
        <v>282</v>
      </c>
      <c r="B284" s="6" t="s">
        <v>367</v>
      </c>
      <c r="C284">
        <v>61</v>
      </c>
      <c r="D284" s="9">
        <v>106273</v>
      </c>
      <c r="E284">
        <v>99575</v>
      </c>
      <c r="F284">
        <v>4636</v>
      </c>
      <c r="G284">
        <v>457</v>
      </c>
      <c r="H284">
        <v>62</v>
      </c>
      <c r="I284" s="9">
        <v>103776</v>
      </c>
      <c r="J284">
        <v>96476</v>
      </c>
      <c r="K284">
        <v>5062</v>
      </c>
      <c r="L284">
        <v>777</v>
      </c>
      <c r="M284">
        <v>90</v>
      </c>
    </row>
    <row r="285" spans="1:13" ht="12.75">
      <c r="A285" s="6">
        <v>283</v>
      </c>
      <c r="B285" s="6" t="s">
        <v>368</v>
      </c>
      <c r="C285">
        <v>60</v>
      </c>
      <c r="D285" s="9">
        <v>266988</v>
      </c>
      <c r="E285">
        <v>224616</v>
      </c>
      <c r="F285">
        <v>32746</v>
      </c>
      <c r="G285">
        <v>156</v>
      </c>
      <c r="H285">
        <v>489</v>
      </c>
      <c r="I285" s="9">
        <v>280474</v>
      </c>
      <c r="J285">
        <v>239490</v>
      </c>
      <c r="K285">
        <v>34680</v>
      </c>
      <c r="L285">
        <v>98</v>
      </c>
      <c r="M285">
        <v>1534</v>
      </c>
    </row>
    <row r="286" spans="1:13" ht="12.75">
      <c r="A286" s="6">
        <v>284</v>
      </c>
      <c r="B286" s="6" t="s">
        <v>369</v>
      </c>
      <c r="C286">
        <v>60</v>
      </c>
      <c r="D286" s="9">
        <v>105599</v>
      </c>
      <c r="E286">
        <v>97217</v>
      </c>
      <c r="F286">
        <v>5975</v>
      </c>
      <c r="G286">
        <v>570</v>
      </c>
      <c r="H286">
        <v>103</v>
      </c>
      <c r="I286" s="9">
        <v>98968</v>
      </c>
      <c r="J286">
        <v>90560</v>
      </c>
      <c r="K286">
        <v>5290</v>
      </c>
      <c r="L286">
        <v>641</v>
      </c>
      <c r="M286">
        <v>666</v>
      </c>
    </row>
    <row r="287" spans="1:13" ht="12.75">
      <c r="A287" s="6">
        <v>285</v>
      </c>
      <c r="B287" s="6" t="s">
        <v>370</v>
      </c>
      <c r="C287">
        <v>30</v>
      </c>
      <c r="D287" s="9">
        <v>131785</v>
      </c>
      <c r="E287">
        <v>122173</v>
      </c>
      <c r="F287">
        <v>6759</v>
      </c>
      <c r="G287">
        <v>309</v>
      </c>
      <c r="H287">
        <v>86</v>
      </c>
      <c r="I287" s="9">
        <v>125047</v>
      </c>
      <c r="J287">
        <v>115998</v>
      </c>
      <c r="K287">
        <v>5624</v>
      </c>
      <c r="L287">
        <v>518</v>
      </c>
      <c r="M287">
        <v>404</v>
      </c>
    </row>
    <row r="288" spans="1:13" ht="12.75">
      <c r="A288" s="6">
        <v>286</v>
      </c>
      <c r="B288" s="6" t="s">
        <v>371</v>
      </c>
      <c r="C288">
        <v>62</v>
      </c>
      <c r="D288" s="9">
        <v>134248</v>
      </c>
      <c r="E288">
        <v>96599</v>
      </c>
      <c r="F288">
        <v>22489</v>
      </c>
      <c r="G288">
        <v>247</v>
      </c>
      <c r="H288">
        <v>920</v>
      </c>
      <c r="I288" s="9">
        <v>130521</v>
      </c>
      <c r="J288">
        <v>99228</v>
      </c>
      <c r="K288">
        <v>21424</v>
      </c>
      <c r="L288">
        <v>406</v>
      </c>
      <c r="M288">
        <v>3783</v>
      </c>
    </row>
    <row r="289" spans="1:13" ht="12.75">
      <c r="A289" s="6">
        <v>287</v>
      </c>
      <c r="B289" s="6" t="s">
        <v>372</v>
      </c>
      <c r="C289">
        <v>30</v>
      </c>
      <c r="D289" s="9">
        <v>128188</v>
      </c>
      <c r="E289">
        <v>115897</v>
      </c>
      <c r="F289">
        <v>7978</v>
      </c>
      <c r="G289">
        <v>1628</v>
      </c>
      <c r="H289">
        <v>59</v>
      </c>
      <c r="I289" s="9">
        <v>119957</v>
      </c>
      <c r="J289">
        <v>108502</v>
      </c>
      <c r="K289">
        <v>7636</v>
      </c>
      <c r="L289">
        <v>1973</v>
      </c>
      <c r="M289">
        <v>230</v>
      </c>
    </row>
    <row r="290" spans="1:13" ht="12.75">
      <c r="A290" s="6">
        <v>288</v>
      </c>
      <c r="B290" s="6" t="s">
        <v>373</v>
      </c>
      <c r="C290">
        <v>62</v>
      </c>
      <c r="D290" s="9">
        <v>115627</v>
      </c>
      <c r="E290">
        <v>104094</v>
      </c>
      <c r="F290">
        <v>7209</v>
      </c>
      <c r="G290">
        <v>1069</v>
      </c>
      <c r="H290">
        <v>70</v>
      </c>
      <c r="I290" s="9">
        <v>112912</v>
      </c>
      <c r="J290">
        <v>103429</v>
      </c>
      <c r="K290">
        <v>6404</v>
      </c>
      <c r="L290">
        <v>1362</v>
      </c>
      <c r="M290">
        <v>177</v>
      </c>
    </row>
    <row r="291" spans="1:13" ht="12.75">
      <c r="A291" s="6">
        <v>289</v>
      </c>
      <c r="B291" s="6" t="s">
        <v>374</v>
      </c>
      <c r="C291">
        <v>62</v>
      </c>
      <c r="D291" s="9">
        <v>95640</v>
      </c>
      <c r="E291">
        <v>88604</v>
      </c>
      <c r="F291">
        <v>4398</v>
      </c>
      <c r="G291">
        <v>556</v>
      </c>
      <c r="H291">
        <v>39</v>
      </c>
      <c r="I291" s="9">
        <v>91997</v>
      </c>
      <c r="J291">
        <v>84781</v>
      </c>
      <c r="K291">
        <v>4574</v>
      </c>
      <c r="L291">
        <v>671</v>
      </c>
      <c r="M291">
        <v>152</v>
      </c>
    </row>
    <row r="292" spans="1:13" ht="12.75">
      <c r="A292" s="6">
        <v>290</v>
      </c>
      <c r="B292" s="6" t="s">
        <v>375</v>
      </c>
      <c r="C292">
        <v>54</v>
      </c>
      <c r="D292" s="9">
        <v>34563</v>
      </c>
      <c r="E292">
        <v>30290</v>
      </c>
      <c r="F292">
        <v>1447</v>
      </c>
      <c r="G292">
        <v>104</v>
      </c>
      <c r="H292">
        <v>5</v>
      </c>
      <c r="I292" s="9">
        <v>33230</v>
      </c>
      <c r="J292">
        <v>30230</v>
      </c>
      <c r="K292">
        <v>1658</v>
      </c>
      <c r="L292">
        <v>156</v>
      </c>
      <c r="M292">
        <v>50</v>
      </c>
    </row>
    <row r="293" spans="1:13" ht="12.75">
      <c r="A293" s="6">
        <v>291</v>
      </c>
      <c r="B293" s="6" t="s">
        <v>376</v>
      </c>
      <c r="C293">
        <v>63</v>
      </c>
      <c r="D293" s="9">
        <v>52497</v>
      </c>
      <c r="E293">
        <v>47592</v>
      </c>
      <c r="F293">
        <v>2015</v>
      </c>
      <c r="G293">
        <v>300</v>
      </c>
      <c r="H293">
        <v>46</v>
      </c>
      <c r="I293" s="9">
        <v>50694</v>
      </c>
      <c r="J293">
        <v>47207</v>
      </c>
      <c r="K293">
        <v>2084</v>
      </c>
      <c r="L293">
        <v>250</v>
      </c>
      <c r="M293">
        <v>45</v>
      </c>
    </row>
    <row r="294" spans="1:13" ht="12.75">
      <c r="A294" s="6">
        <v>292</v>
      </c>
      <c r="B294" s="6" t="s">
        <v>377</v>
      </c>
      <c r="C294">
        <v>63</v>
      </c>
      <c r="D294" s="9">
        <v>57108</v>
      </c>
      <c r="E294">
        <v>52677</v>
      </c>
      <c r="F294">
        <v>2364</v>
      </c>
      <c r="G294">
        <v>251</v>
      </c>
      <c r="H294">
        <v>22</v>
      </c>
      <c r="I294" s="9">
        <v>53606</v>
      </c>
      <c r="J294">
        <v>49796</v>
      </c>
      <c r="K294">
        <v>2341</v>
      </c>
      <c r="L294">
        <v>346</v>
      </c>
      <c r="M294">
        <v>34</v>
      </c>
    </row>
    <row r="295" spans="1:13" ht="12.75">
      <c r="A295" s="6">
        <v>293</v>
      </c>
      <c r="B295" s="6" t="s">
        <v>378</v>
      </c>
      <c r="C295">
        <v>63</v>
      </c>
      <c r="D295" s="9">
        <v>37308</v>
      </c>
      <c r="E295">
        <v>33795</v>
      </c>
      <c r="F295">
        <v>2298</v>
      </c>
      <c r="G295">
        <v>109</v>
      </c>
      <c r="H295">
        <v>38</v>
      </c>
      <c r="I295" s="9">
        <v>34506</v>
      </c>
      <c r="J295">
        <v>31669</v>
      </c>
      <c r="K295">
        <v>2322</v>
      </c>
      <c r="L295">
        <v>143</v>
      </c>
      <c r="M295">
        <v>56</v>
      </c>
    </row>
    <row r="296" spans="1:13" ht="12.75">
      <c r="A296" s="6">
        <v>294</v>
      </c>
      <c r="B296" s="6" t="s">
        <v>379</v>
      </c>
      <c r="C296">
        <v>63</v>
      </c>
      <c r="D296" s="9">
        <v>95850</v>
      </c>
      <c r="E296">
        <v>87854</v>
      </c>
      <c r="F296">
        <v>5325</v>
      </c>
      <c r="G296">
        <v>228</v>
      </c>
      <c r="H296">
        <v>71</v>
      </c>
      <c r="I296" s="9">
        <v>92352</v>
      </c>
      <c r="J296">
        <v>85059</v>
      </c>
      <c r="K296">
        <v>5046</v>
      </c>
      <c r="L296">
        <v>297</v>
      </c>
      <c r="M296">
        <v>283</v>
      </c>
    </row>
    <row r="297" spans="1:13" ht="12.75">
      <c r="A297" s="6">
        <v>295</v>
      </c>
      <c r="B297" s="6" t="s">
        <v>380</v>
      </c>
      <c r="C297">
        <v>63</v>
      </c>
      <c r="D297" s="9">
        <v>40410</v>
      </c>
      <c r="E297">
        <v>37726</v>
      </c>
      <c r="F297">
        <v>1628</v>
      </c>
      <c r="G297">
        <v>393</v>
      </c>
      <c r="H297">
        <v>27</v>
      </c>
      <c r="I297" s="9">
        <v>38586</v>
      </c>
      <c r="J297">
        <v>35640</v>
      </c>
      <c r="K297">
        <v>1972</v>
      </c>
      <c r="L297">
        <v>381</v>
      </c>
      <c r="M297">
        <v>54</v>
      </c>
    </row>
    <row r="298" spans="1:13" ht="12.75">
      <c r="A298" s="6">
        <v>296</v>
      </c>
      <c r="B298" s="6" t="s">
        <v>381</v>
      </c>
      <c r="C298">
        <v>63</v>
      </c>
      <c r="D298" s="9">
        <v>158325</v>
      </c>
      <c r="E298">
        <v>146880</v>
      </c>
      <c r="F298">
        <v>8939</v>
      </c>
      <c r="G298">
        <v>402</v>
      </c>
      <c r="H298">
        <v>26</v>
      </c>
      <c r="I298" s="9">
        <v>141877</v>
      </c>
      <c r="J298">
        <v>131652</v>
      </c>
      <c r="K298">
        <v>8484</v>
      </c>
      <c r="L298">
        <v>326</v>
      </c>
      <c r="M298">
        <v>178</v>
      </c>
    </row>
    <row r="299" spans="1:13" ht="12.75">
      <c r="A299" s="6">
        <v>297</v>
      </c>
      <c r="B299" s="6" t="s">
        <v>382</v>
      </c>
      <c r="C299">
        <v>71</v>
      </c>
      <c r="D299" s="9">
        <v>169040</v>
      </c>
      <c r="E299">
        <v>141779</v>
      </c>
      <c r="F299">
        <v>21788</v>
      </c>
      <c r="G299">
        <v>379</v>
      </c>
      <c r="H299">
        <v>288</v>
      </c>
      <c r="I299" s="9">
        <v>164745</v>
      </c>
      <c r="J299">
        <v>137211</v>
      </c>
      <c r="K299">
        <v>23045</v>
      </c>
      <c r="L299">
        <v>418</v>
      </c>
      <c r="M299">
        <v>1591</v>
      </c>
    </row>
    <row r="300" spans="1:13" ht="12.75">
      <c r="A300" s="6">
        <v>298</v>
      </c>
      <c r="B300" s="6" t="s">
        <v>383</v>
      </c>
      <c r="C300">
        <v>64</v>
      </c>
      <c r="D300" s="9">
        <v>103869</v>
      </c>
      <c r="E300">
        <v>93659</v>
      </c>
      <c r="F300">
        <v>6563</v>
      </c>
      <c r="G300">
        <v>345</v>
      </c>
      <c r="H300">
        <v>89</v>
      </c>
      <c r="I300" s="9">
        <v>97799</v>
      </c>
      <c r="J300">
        <v>89566</v>
      </c>
      <c r="K300">
        <v>6384</v>
      </c>
      <c r="L300">
        <v>366</v>
      </c>
      <c r="M300">
        <v>278</v>
      </c>
    </row>
    <row r="301" spans="1:13" ht="12.75">
      <c r="A301" s="6">
        <v>299</v>
      </c>
      <c r="B301" s="6" t="s">
        <v>384</v>
      </c>
      <c r="C301">
        <v>64</v>
      </c>
      <c r="D301" s="9">
        <v>188564</v>
      </c>
      <c r="E301">
        <v>162030</v>
      </c>
      <c r="F301">
        <v>21158</v>
      </c>
      <c r="G301">
        <v>1420</v>
      </c>
      <c r="H301">
        <v>205</v>
      </c>
      <c r="I301" s="9">
        <v>179866</v>
      </c>
      <c r="J301">
        <v>152418</v>
      </c>
      <c r="K301">
        <v>20353</v>
      </c>
      <c r="L301">
        <v>1269</v>
      </c>
      <c r="M301">
        <v>1118</v>
      </c>
    </row>
    <row r="302" spans="1:13" ht="12.75">
      <c r="A302" s="6">
        <v>300</v>
      </c>
      <c r="B302" s="6" t="s">
        <v>385</v>
      </c>
      <c r="C302">
        <v>64</v>
      </c>
      <c r="D302" s="9">
        <v>105881</v>
      </c>
      <c r="E302">
        <v>96796</v>
      </c>
      <c r="F302">
        <v>6577</v>
      </c>
      <c r="G302">
        <v>611</v>
      </c>
      <c r="H302">
        <v>117</v>
      </c>
      <c r="I302" s="9">
        <v>99314</v>
      </c>
      <c r="J302">
        <v>90075</v>
      </c>
      <c r="K302">
        <v>6760</v>
      </c>
      <c r="L302">
        <v>752</v>
      </c>
      <c r="M302">
        <v>389</v>
      </c>
    </row>
    <row r="303" spans="1:13" ht="12.75">
      <c r="A303" s="6">
        <v>301</v>
      </c>
      <c r="B303" s="6" t="s">
        <v>386</v>
      </c>
      <c r="C303">
        <v>64</v>
      </c>
      <c r="D303" s="9">
        <v>150969</v>
      </c>
      <c r="E303">
        <v>137876</v>
      </c>
      <c r="F303">
        <v>8767</v>
      </c>
      <c r="G303">
        <v>961</v>
      </c>
      <c r="H303">
        <v>64</v>
      </c>
      <c r="I303" s="9">
        <v>143397</v>
      </c>
      <c r="J303">
        <v>130906</v>
      </c>
      <c r="K303">
        <v>9258</v>
      </c>
      <c r="L303">
        <v>1022</v>
      </c>
      <c r="M303">
        <v>327</v>
      </c>
    </row>
    <row r="304" spans="1:13" ht="12.75">
      <c r="A304" s="6">
        <v>302</v>
      </c>
      <c r="B304" s="6" t="s">
        <v>387</v>
      </c>
      <c r="C304">
        <v>64</v>
      </c>
      <c r="D304" s="9">
        <v>102299</v>
      </c>
      <c r="E304">
        <v>90270</v>
      </c>
      <c r="F304">
        <v>8375</v>
      </c>
      <c r="G304">
        <v>579</v>
      </c>
      <c r="H304">
        <v>99</v>
      </c>
      <c r="I304" s="9">
        <v>95793</v>
      </c>
      <c r="J304">
        <v>83871</v>
      </c>
      <c r="K304">
        <v>8342</v>
      </c>
      <c r="L304">
        <v>605</v>
      </c>
      <c r="M304">
        <v>683</v>
      </c>
    </row>
    <row r="305" spans="1:13" ht="12.75">
      <c r="A305" s="6">
        <v>303</v>
      </c>
      <c r="B305" s="6" t="s">
        <v>388</v>
      </c>
      <c r="C305">
        <v>64</v>
      </c>
      <c r="D305" s="9">
        <v>35075</v>
      </c>
      <c r="E305">
        <v>30404</v>
      </c>
      <c r="F305">
        <v>3160</v>
      </c>
      <c r="G305">
        <v>140</v>
      </c>
      <c r="H305">
        <v>35</v>
      </c>
      <c r="I305" s="9">
        <v>32104</v>
      </c>
      <c r="J305">
        <v>27684</v>
      </c>
      <c r="K305">
        <v>2883</v>
      </c>
      <c r="L305">
        <v>259</v>
      </c>
      <c r="M305">
        <v>175</v>
      </c>
    </row>
    <row r="306" spans="1:13" ht="12.75">
      <c r="A306" s="6">
        <v>304</v>
      </c>
      <c r="B306" s="6" t="s">
        <v>389</v>
      </c>
      <c r="C306">
        <v>65</v>
      </c>
      <c r="D306" s="9">
        <v>92126</v>
      </c>
      <c r="E306">
        <v>86352</v>
      </c>
      <c r="F306">
        <v>4961</v>
      </c>
      <c r="G306">
        <v>99</v>
      </c>
      <c r="H306">
        <v>75</v>
      </c>
      <c r="I306" s="9">
        <v>89997</v>
      </c>
      <c r="J306">
        <v>84796</v>
      </c>
      <c r="K306">
        <v>4647</v>
      </c>
      <c r="L306">
        <v>85</v>
      </c>
      <c r="M306">
        <v>61</v>
      </c>
    </row>
    <row r="307" spans="1:13" ht="12.75">
      <c r="A307" s="6">
        <v>305</v>
      </c>
      <c r="B307" s="6" t="s">
        <v>390</v>
      </c>
      <c r="C307">
        <v>65</v>
      </c>
      <c r="D307" s="9">
        <v>103770</v>
      </c>
      <c r="E307">
        <v>96498</v>
      </c>
      <c r="F307">
        <v>5739</v>
      </c>
      <c r="G307">
        <v>271</v>
      </c>
      <c r="H307">
        <v>82</v>
      </c>
      <c r="I307" s="9">
        <v>98413</v>
      </c>
      <c r="J307">
        <v>90367</v>
      </c>
      <c r="K307">
        <v>6538</v>
      </c>
      <c r="L307">
        <v>416</v>
      </c>
      <c r="M307">
        <v>110</v>
      </c>
    </row>
    <row r="308" spans="1:13" ht="12.75">
      <c r="A308" s="6">
        <v>306</v>
      </c>
      <c r="B308" s="6" t="s">
        <v>391</v>
      </c>
      <c r="C308">
        <v>65</v>
      </c>
      <c r="D308" s="9">
        <v>93232</v>
      </c>
      <c r="E308">
        <v>85461</v>
      </c>
      <c r="F308">
        <v>5823</v>
      </c>
      <c r="G308">
        <v>327</v>
      </c>
      <c r="H308">
        <v>25</v>
      </c>
      <c r="I308" s="9">
        <v>93238</v>
      </c>
      <c r="J308">
        <v>85227</v>
      </c>
      <c r="K308">
        <v>5957</v>
      </c>
      <c r="L308">
        <v>465</v>
      </c>
      <c r="M308">
        <v>118</v>
      </c>
    </row>
    <row r="309" spans="1:13" ht="12.75">
      <c r="A309" s="6">
        <v>307</v>
      </c>
      <c r="B309" s="6" t="s">
        <v>392</v>
      </c>
      <c r="C309">
        <v>66</v>
      </c>
      <c r="D309" s="9">
        <v>122030</v>
      </c>
      <c r="E309">
        <v>111351</v>
      </c>
      <c r="F309">
        <v>6609</v>
      </c>
      <c r="G309">
        <v>134</v>
      </c>
      <c r="H309">
        <v>39</v>
      </c>
      <c r="I309" s="9">
        <v>121781</v>
      </c>
      <c r="J309">
        <v>112867</v>
      </c>
      <c r="K309">
        <v>7321</v>
      </c>
      <c r="L309">
        <v>117</v>
      </c>
      <c r="M309">
        <v>209</v>
      </c>
    </row>
    <row r="310" spans="1:13" ht="12.75">
      <c r="A310" s="6">
        <v>308</v>
      </c>
      <c r="B310" s="6" t="s">
        <v>393</v>
      </c>
      <c r="C310">
        <v>66</v>
      </c>
      <c r="D310" s="9">
        <v>105896</v>
      </c>
      <c r="E310">
        <v>97797</v>
      </c>
      <c r="F310">
        <v>5038</v>
      </c>
      <c r="G310">
        <v>1263</v>
      </c>
      <c r="H310">
        <v>12</v>
      </c>
      <c r="I310" s="9">
        <v>106368</v>
      </c>
      <c r="J310">
        <v>98647</v>
      </c>
      <c r="K310">
        <v>5182</v>
      </c>
      <c r="L310">
        <v>1488</v>
      </c>
      <c r="M310">
        <v>71</v>
      </c>
    </row>
    <row r="311" spans="1:13" ht="12.75">
      <c r="A311" s="6">
        <v>309</v>
      </c>
      <c r="B311" s="6" t="s">
        <v>394</v>
      </c>
      <c r="C311">
        <v>66</v>
      </c>
      <c r="D311" s="9">
        <v>120670</v>
      </c>
      <c r="E311">
        <v>110612</v>
      </c>
      <c r="F311">
        <v>6917</v>
      </c>
      <c r="G311">
        <v>464</v>
      </c>
      <c r="H311">
        <v>37</v>
      </c>
      <c r="I311" s="9">
        <v>119831</v>
      </c>
      <c r="J311">
        <v>109419</v>
      </c>
      <c r="K311">
        <v>6719</v>
      </c>
      <c r="L311">
        <v>690</v>
      </c>
      <c r="M311">
        <v>307</v>
      </c>
    </row>
    <row r="312" spans="1:13" ht="12.75">
      <c r="A312" s="6">
        <v>310</v>
      </c>
      <c r="B312" s="6" t="s">
        <v>395</v>
      </c>
      <c r="C312">
        <v>36</v>
      </c>
      <c r="D312" s="9">
        <v>94489</v>
      </c>
      <c r="E312">
        <v>90734</v>
      </c>
      <c r="F312">
        <v>2340</v>
      </c>
      <c r="G312">
        <v>183</v>
      </c>
      <c r="H312">
        <v>15</v>
      </c>
      <c r="I312" s="9">
        <v>96067</v>
      </c>
      <c r="J312">
        <v>92378</v>
      </c>
      <c r="K312">
        <v>2259</v>
      </c>
      <c r="L312">
        <v>299</v>
      </c>
      <c r="M312">
        <v>109</v>
      </c>
    </row>
    <row r="313" spans="1:13" ht="12.75">
      <c r="A313" s="6">
        <v>311</v>
      </c>
      <c r="B313" s="6" t="s">
        <v>396</v>
      </c>
      <c r="C313">
        <v>66</v>
      </c>
      <c r="D313" s="9">
        <v>240636</v>
      </c>
      <c r="E313">
        <v>224280</v>
      </c>
      <c r="F313">
        <v>12335</v>
      </c>
      <c r="G313">
        <v>227</v>
      </c>
      <c r="H313">
        <v>225</v>
      </c>
      <c r="I313" s="9">
        <v>252902</v>
      </c>
      <c r="J313">
        <v>237333</v>
      </c>
      <c r="K313">
        <v>12419</v>
      </c>
      <c r="L313">
        <v>128</v>
      </c>
      <c r="M313">
        <v>374</v>
      </c>
    </row>
    <row r="314" spans="1:13" ht="12.75">
      <c r="A314" s="6">
        <v>312</v>
      </c>
      <c r="B314" s="6" t="s">
        <v>397</v>
      </c>
      <c r="C314">
        <v>65</v>
      </c>
      <c r="D314" s="9">
        <v>74531</v>
      </c>
      <c r="E314">
        <v>69041</v>
      </c>
      <c r="F314">
        <v>4774</v>
      </c>
      <c r="G314">
        <v>356</v>
      </c>
      <c r="H314">
        <v>22</v>
      </c>
      <c r="I314" s="9">
        <v>70973</v>
      </c>
      <c r="J314">
        <v>66350</v>
      </c>
      <c r="K314">
        <v>4182</v>
      </c>
      <c r="L314">
        <v>244</v>
      </c>
      <c r="M314">
        <v>62</v>
      </c>
    </row>
    <row r="315" spans="1:13" ht="12.75">
      <c r="A315" s="6">
        <v>313</v>
      </c>
      <c r="B315" s="6" t="s">
        <v>398</v>
      </c>
      <c r="C315">
        <v>42</v>
      </c>
      <c r="D315" s="9">
        <v>83461</v>
      </c>
      <c r="E315">
        <v>78413</v>
      </c>
      <c r="F315">
        <v>3230</v>
      </c>
      <c r="G315">
        <v>194</v>
      </c>
      <c r="H315">
        <v>28</v>
      </c>
      <c r="I315" s="9">
        <v>80579</v>
      </c>
      <c r="J315">
        <v>76176</v>
      </c>
      <c r="K315">
        <v>3190</v>
      </c>
      <c r="L315">
        <v>199</v>
      </c>
      <c r="M315">
        <v>183</v>
      </c>
    </row>
    <row r="316" spans="1:13" ht="12.75">
      <c r="A316" s="6">
        <v>314</v>
      </c>
      <c r="B316" s="6" t="s">
        <v>399</v>
      </c>
      <c r="C316">
        <v>67</v>
      </c>
      <c r="D316" s="9">
        <v>55510</v>
      </c>
      <c r="E316">
        <v>48921</v>
      </c>
      <c r="F316">
        <v>4492</v>
      </c>
      <c r="G316">
        <v>401</v>
      </c>
      <c r="H316">
        <v>65</v>
      </c>
      <c r="I316" s="9">
        <v>59649</v>
      </c>
      <c r="J316">
        <v>53136</v>
      </c>
      <c r="K316">
        <v>3738</v>
      </c>
      <c r="L316">
        <v>525</v>
      </c>
      <c r="M316">
        <v>87</v>
      </c>
    </row>
    <row r="317" spans="1:13" ht="12.75">
      <c r="A317" s="6">
        <v>315</v>
      </c>
      <c r="B317" s="6" t="s">
        <v>400</v>
      </c>
      <c r="C317">
        <v>67</v>
      </c>
      <c r="D317" s="9">
        <v>117069</v>
      </c>
      <c r="E317">
        <v>102841</v>
      </c>
      <c r="F317">
        <v>12191</v>
      </c>
      <c r="G317">
        <v>234</v>
      </c>
      <c r="H317">
        <v>207</v>
      </c>
      <c r="I317" s="9">
        <v>119260</v>
      </c>
      <c r="J317">
        <v>104886</v>
      </c>
      <c r="K317">
        <v>12472</v>
      </c>
      <c r="L317">
        <v>289</v>
      </c>
      <c r="M317">
        <v>465</v>
      </c>
    </row>
    <row r="318" spans="1:13" ht="12.75">
      <c r="A318" s="6">
        <v>316</v>
      </c>
      <c r="B318" s="6" t="s">
        <v>401</v>
      </c>
      <c r="C318">
        <v>67</v>
      </c>
      <c r="D318" s="9">
        <v>86837</v>
      </c>
      <c r="E318">
        <v>82520</v>
      </c>
      <c r="F318">
        <v>2469</v>
      </c>
      <c r="G318">
        <v>447</v>
      </c>
      <c r="H318">
        <v>10</v>
      </c>
      <c r="I318" s="9">
        <v>79205</v>
      </c>
      <c r="J318">
        <v>75303</v>
      </c>
      <c r="K318">
        <v>2280</v>
      </c>
      <c r="L318">
        <v>603</v>
      </c>
      <c r="M318">
        <v>40</v>
      </c>
    </row>
    <row r="319" spans="1:13" ht="12.75">
      <c r="A319" s="6">
        <v>317</v>
      </c>
      <c r="B319" s="6" t="s">
        <v>402</v>
      </c>
      <c r="C319">
        <v>67</v>
      </c>
      <c r="D319" s="9">
        <v>98193</v>
      </c>
      <c r="E319">
        <v>89623</v>
      </c>
      <c r="F319">
        <v>5275</v>
      </c>
      <c r="G319">
        <v>407</v>
      </c>
      <c r="H319">
        <v>110</v>
      </c>
      <c r="I319" s="9">
        <v>92772</v>
      </c>
      <c r="J319">
        <v>84748</v>
      </c>
      <c r="K319">
        <v>5243</v>
      </c>
      <c r="L319">
        <v>525</v>
      </c>
      <c r="M319">
        <v>107</v>
      </c>
    </row>
    <row r="320" spans="1:13" ht="12.75">
      <c r="A320" s="6">
        <v>318</v>
      </c>
      <c r="B320" s="6" t="s">
        <v>403</v>
      </c>
      <c r="C320">
        <v>67</v>
      </c>
      <c r="D320" s="9">
        <v>115141</v>
      </c>
      <c r="E320">
        <v>106544</v>
      </c>
      <c r="F320">
        <v>6273</v>
      </c>
      <c r="G320">
        <v>456</v>
      </c>
      <c r="H320">
        <v>60</v>
      </c>
      <c r="I320" s="9">
        <v>114143</v>
      </c>
      <c r="J320">
        <v>102890</v>
      </c>
      <c r="K320">
        <v>7502</v>
      </c>
      <c r="L320">
        <v>698</v>
      </c>
      <c r="M320">
        <v>324</v>
      </c>
    </row>
    <row r="321" spans="1:13" ht="12.75">
      <c r="A321" s="6">
        <v>319</v>
      </c>
      <c r="B321" s="6" t="s">
        <v>404</v>
      </c>
      <c r="C321">
        <v>67</v>
      </c>
      <c r="D321" s="9">
        <v>112342</v>
      </c>
      <c r="E321">
        <v>103824</v>
      </c>
      <c r="F321">
        <v>6388</v>
      </c>
      <c r="G321">
        <v>406</v>
      </c>
      <c r="H321">
        <v>57</v>
      </c>
      <c r="I321" s="9">
        <v>108327</v>
      </c>
      <c r="J321">
        <v>98617</v>
      </c>
      <c r="K321">
        <v>6973</v>
      </c>
      <c r="L321">
        <v>468</v>
      </c>
      <c r="M321">
        <v>418</v>
      </c>
    </row>
    <row r="322" spans="1:13" ht="12.75">
      <c r="A322" s="6">
        <v>320</v>
      </c>
      <c r="B322" s="6" t="s">
        <v>405</v>
      </c>
      <c r="C322">
        <v>68</v>
      </c>
      <c r="D322" s="9">
        <v>121936</v>
      </c>
      <c r="E322">
        <v>103549</v>
      </c>
      <c r="F322">
        <v>16604</v>
      </c>
      <c r="G322">
        <v>91</v>
      </c>
      <c r="H322">
        <v>114</v>
      </c>
      <c r="I322" s="9">
        <v>114530</v>
      </c>
      <c r="J322">
        <v>97633</v>
      </c>
      <c r="K322">
        <v>14786</v>
      </c>
      <c r="L322">
        <v>264</v>
      </c>
      <c r="M322">
        <v>565</v>
      </c>
    </row>
    <row r="323" spans="1:13" ht="12.75">
      <c r="A323" s="6">
        <v>321</v>
      </c>
      <c r="B323" s="6" t="s">
        <v>406</v>
      </c>
      <c r="C323">
        <v>6</v>
      </c>
      <c r="D323" s="9">
        <v>67059</v>
      </c>
      <c r="E323">
        <v>56628</v>
      </c>
      <c r="F323">
        <v>9085</v>
      </c>
      <c r="G323">
        <v>66</v>
      </c>
      <c r="H323">
        <v>62</v>
      </c>
      <c r="I323" s="9">
        <v>67925</v>
      </c>
      <c r="J323">
        <v>55958</v>
      </c>
      <c r="K323">
        <v>8236</v>
      </c>
      <c r="L323">
        <v>102</v>
      </c>
      <c r="M323">
        <v>265</v>
      </c>
    </row>
    <row r="324" spans="1:13" ht="12.75">
      <c r="A324" s="6">
        <v>322</v>
      </c>
      <c r="B324" s="6" t="s">
        <v>407</v>
      </c>
      <c r="C324">
        <v>68</v>
      </c>
      <c r="D324" s="9">
        <v>129701</v>
      </c>
      <c r="E324">
        <v>109026</v>
      </c>
      <c r="F324">
        <v>13871</v>
      </c>
      <c r="G324">
        <v>970</v>
      </c>
      <c r="H324">
        <v>311</v>
      </c>
      <c r="I324" s="9">
        <v>126409</v>
      </c>
      <c r="J324">
        <v>107853</v>
      </c>
      <c r="K324">
        <v>13665</v>
      </c>
      <c r="L324">
        <v>856</v>
      </c>
      <c r="M324">
        <v>732</v>
      </c>
    </row>
    <row r="325" spans="1:13" ht="12.75">
      <c r="A325" s="6">
        <v>323</v>
      </c>
      <c r="B325" s="6" t="s">
        <v>408</v>
      </c>
      <c r="C325">
        <v>68</v>
      </c>
      <c r="D325" s="9">
        <v>80287</v>
      </c>
      <c r="E325">
        <v>68919</v>
      </c>
      <c r="F325">
        <v>8649</v>
      </c>
      <c r="G325">
        <v>1219</v>
      </c>
      <c r="H325">
        <v>59</v>
      </c>
      <c r="I325" s="9">
        <v>79670</v>
      </c>
      <c r="J325">
        <v>68118</v>
      </c>
      <c r="K325">
        <v>8770</v>
      </c>
      <c r="L325">
        <v>1350</v>
      </c>
      <c r="M325">
        <v>213</v>
      </c>
    </row>
    <row r="326" spans="1:13" ht="12.75">
      <c r="A326" s="6">
        <v>324</v>
      </c>
      <c r="B326" s="6" t="s">
        <v>409</v>
      </c>
      <c r="C326">
        <v>68</v>
      </c>
      <c r="D326" s="9">
        <v>126523</v>
      </c>
      <c r="E326">
        <v>104621</v>
      </c>
      <c r="F326">
        <v>17811</v>
      </c>
      <c r="G326">
        <v>601</v>
      </c>
      <c r="H326">
        <v>225</v>
      </c>
      <c r="I326" s="9">
        <v>118768</v>
      </c>
      <c r="J326">
        <v>99346</v>
      </c>
      <c r="K326">
        <v>15303</v>
      </c>
      <c r="L326">
        <v>574</v>
      </c>
      <c r="M326">
        <v>538</v>
      </c>
    </row>
    <row r="327" spans="1:13" ht="12.75">
      <c r="A327" s="6">
        <v>325</v>
      </c>
      <c r="B327" s="6" t="s">
        <v>410</v>
      </c>
      <c r="C327">
        <v>68</v>
      </c>
      <c r="D327" s="9">
        <v>78033</v>
      </c>
      <c r="E327">
        <v>63599</v>
      </c>
      <c r="F327">
        <v>8348</v>
      </c>
      <c r="G327">
        <v>2110</v>
      </c>
      <c r="H327">
        <v>104</v>
      </c>
      <c r="I327" s="9">
        <v>74652</v>
      </c>
      <c r="J327">
        <v>62107</v>
      </c>
      <c r="K327">
        <v>7819</v>
      </c>
      <c r="L327">
        <v>2447</v>
      </c>
      <c r="M327">
        <v>344</v>
      </c>
    </row>
    <row r="328" spans="1:13" ht="12.75">
      <c r="A328" s="6">
        <v>326</v>
      </c>
      <c r="B328" s="6" t="s">
        <v>411</v>
      </c>
      <c r="C328">
        <v>10</v>
      </c>
      <c r="D328" s="9">
        <v>90390</v>
      </c>
      <c r="E328">
        <v>75753</v>
      </c>
      <c r="F328">
        <v>13309</v>
      </c>
      <c r="G328">
        <v>579</v>
      </c>
      <c r="H328">
        <v>100</v>
      </c>
      <c r="I328" s="9">
        <v>91208</v>
      </c>
      <c r="J328">
        <v>76948</v>
      </c>
      <c r="K328">
        <v>12828</v>
      </c>
      <c r="L328">
        <v>532</v>
      </c>
      <c r="M328">
        <v>176</v>
      </c>
    </row>
    <row r="329" spans="1:13" ht="12.75">
      <c r="A329" s="6">
        <v>327</v>
      </c>
      <c r="B329" s="6" t="s">
        <v>412</v>
      </c>
      <c r="C329">
        <v>68</v>
      </c>
      <c r="D329" s="9">
        <v>80314</v>
      </c>
      <c r="E329">
        <v>71560</v>
      </c>
      <c r="F329">
        <v>6575</v>
      </c>
      <c r="G329">
        <v>383</v>
      </c>
      <c r="H329">
        <v>176</v>
      </c>
      <c r="I329" s="9">
        <v>80001</v>
      </c>
      <c r="J329">
        <v>71868</v>
      </c>
      <c r="K329">
        <v>6306</v>
      </c>
      <c r="L329">
        <v>448</v>
      </c>
      <c r="M329">
        <v>197</v>
      </c>
    </row>
    <row r="330" spans="1:13" ht="12.75">
      <c r="A330" s="6">
        <v>328</v>
      </c>
      <c r="B330" s="6" t="s">
        <v>413</v>
      </c>
      <c r="C330">
        <v>6</v>
      </c>
      <c r="D330" s="9">
        <v>79267</v>
      </c>
      <c r="E330">
        <v>67096</v>
      </c>
      <c r="F330">
        <v>9488</v>
      </c>
      <c r="G330">
        <v>531</v>
      </c>
      <c r="H330">
        <v>76</v>
      </c>
      <c r="I330" s="9">
        <v>77355</v>
      </c>
      <c r="J330">
        <v>64946</v>
      </c>
      <c r="K330">
        <v>9291</v>
      </c>
      <c r="L330">
        <v>568</v>
      </c>
      <c r="M330">
        <v>193</v>
      </c>
    </row>
    <row r="331" spans="1:13" ht="12.75">
      <c r="A331" s="6">
        <v>329</v>
      </c>
      <c r="B331" s="6" t="s">
        <v>414</v>
      </c>
      <c r="C331">
        <v>47</v>
      </c>
      <c r="D331" s="9">
        <v>115665</v>
      </c>
      <c r="E331">
        <v>99787</v>
      </c>
      <c r="F331">
        <v>11150</v>
      </c>
      <c r="G331">
        <v>331</v>
      </c>
      <c r="H331">
        <v>144</v>
      </c>
      <c r="I331" s="9">
        <v>116114</v>
      </c>
      <c r="J331">
        <v>101904</v>
      </c>
      <c r="K331">
        <v>10992</v>
      </c>
      <c r="L331">
        <v>439</v>
      </c>
      <c r="M331">
        <v>538</v>
      </c>
    </row>
    <row r="332" spans="1:13" ht="12.75">
      <c r="A332" s="6">
        <v>330</v>
      </c>
      <c r="B332" s="6" t="s">
        <v>415</v>
      </c>
      <c r="C332">
        <v>68</v>
      </c>
      <c r="D332" s="9">
        <v>89840</v>
      </c>
      <c r="E332">
        <v>76412</v>
      </c>
      <c r="F332">
        <v>12398</v>
      </c>
      <c r="G332">
        <v>221</v>
      </c>
      <c r="H332">
        <v>69</v>
      </c>
      <c r="I332" s="9">
        <v>87083</v>
      </c>
      <c r="J332">
        <v>73934</v>
      </c>
      <c r="K332">
        <v>11133</v>
      </c>
      <c r="L332">
        <v>288</v>
      </c>
      <c r="M332">
        <v>420</v>
      </c>
    </row>
    <row r="333" spans="1:13" ht="12.75">
      <c r="A333" s="6">
        <v>331</v>
      </c>
      <c r="B333" s="6" t="s">
        <v>416</v>
      </c>
      <c r="C333">
        <v>22</v>
      </c>
      <c r="D333" s="9">
        <v>61860</v>
      </c>
      <c r="E333">
        <v>58571</v>
      </c>
      <c r="F333">
        <v>2682</v>
      </c>
      <c r="G333">
        <v>196</v>
      </c>
      <c r="H333">
        <v>9</v>
      </c>
      <c r="I333" s="9">
        <v>61266</v>
      </c>
      <c r="J333">
        <v>58087</v>
      </c>
      <c r="K333">
        <v>2761</v>
      </c>
      <c r="L333">
        <v>156</v>
      </c>
      <c r="M333">
        <v>24</v>
      </c>
    </row>
    <row r="334" spans="1:13" ht="12.75">
      <c r="A334" s="6">
        <v>332</v>
      </c>
      <c r="B334" s="6" t="s">
        <v>417</v>
      </c>
      <c r="C334">
        <v>22</v>
      </c>
      <c r="D334" s="9">
        <v>119132</v>
      </c>
      <c r="E334">
        <v>111435</v>
      </c>
      <c r="F334">
        <v>6508</v>
      </c>
      <c r="G334">
        <v>359</v>
      </c>
      <c r="H334">
        <v>72</v>
      </c>
      <c r="I334" s="9">
        <v>118208</v>
      </c>
      <c r="J334">
        <v>109975</v>
      </c>
      <c r="K334">
        <v>6862</v>
      </c>
      <c r="L334">
        <v>420</v>
      </c>
      <c r="M334">
        <v>459</v>
      </c>
    </row>
    <row r="335" spans="1:13" ht="12.75">
      <c r="A335" s="6">
        <v>333</v>
      </c>
      <c r="B335" s="6" t="s">
        <v>418</v>
      </c>
      <c r="C335">
        <v>69</v>
      </c>
      <c r="D335" s="9">
        <v>87453</v>
      </c>
      <c r="E335">
        <v>80435</v>
      </c>
      <c r="F335">
        <v>5138</v>
      </c>
      <c r="G335">
        <v>207</v>
      </c>
      <c r="H335">
        <v>60</v>
      </c>
      <c r="I335" s="9">
        <v>85537</v>
      </c>
      <c r="J335">
        <v>78878</v>
      </c>
      <c r="K335">
        <v>5268</v>
      </c>
      <c r="L335">
        <v>195</v>
      </c>
      <c r="M335">
        <v>260</v>
      </c>
    </row>
    <row r="336" spans="1:13" ht="12.75">
      <c r="A336" s="6">
        <v>334</v>
      </c>
      <c r="B336" s="6" t="s">
        <v>419</v>
      </c>
      <c r="C336">
        <v>69</v>
      </c>
      <c r="D336" s="9">
        <v>111484</v>
      </c>
      <c r="E336">
        <v>101878</v>
      </c>
      <c r="F336">
        <v>7048</v>
      </c>
      <c r="G336">
        <v>1177</v>
      </c>
      <c r="H336">
        <v>15</v>
      </c>
      <c r="I336" s="9">
        <v>105928</v>
      </c>
      <c r="J336">
        <v>96082</v>
      </c>
      <c r="K336">
        <v>6903</v>
      </c>
      <c r="L336">
        <v>1509</v>
      </c>
      <c r="M336">
        <v>187</v>
      </c>
    </row>
    <row r="337" spans="1:13" ht="12.75">
      <c r="A337" s="6">
        <v>335</v>
      </c>
      <c r="B337" s="6" t="s">
        <v>420</v>
      </c>
      <c r="C337">
        <v>69</v>
      </c>
      <c r="D337" s="9">
        <v>125931</v>
      </c>
      <c r="E337">
        <v>107281</v>
      </c>
      <c r="F337">
        <v>16223</v>
      </c>
      <c r="G337">
        <v>192</v>
      </c>
      <c r="H337">
        <v>114</v>
      </c>
      <c r="I337" s="9">
        <v>118296</v>
      </c>
      <c r="J337">
        <v>101016</v>
      </c>
      <c r="K337">
        <v>14437</v>
      </c>
      <c r="L337">
        <v>107</v>
      </c>
      <c r="M337">
        <v>573</v>
      </c>
    </row>
    <row r="338" spans="1:13" ht="12.75">
      <c r="A338" s="6">
        <v>336</v>
      </c>
      <c r="B338" s="6" t="s">
        <v>421</v>
      </c>
      <c r="C338">
        <v>70</v>
      </c>
      <c r="D338" s="9">
        <v>59627</v>
      </c>
      <c r="E338">
        <v>50265</v>
      </c>
      <c r="F338">
        <v>7949</v>
      </c>
      <c r="G338">
        <v>476</v>
      </c>
      <c r="H338">
        <v>47</v>
      </c>
      <c r="I338" s="9">
        <v>58881</v>
      </c>
      <c r="J338">
        <v>50283</v>
      </c>
      <c r="K338">
        <v>7383</v>
      </c>
      <c r="L338">
        <v>370</v>
      </c>
      <c r="M338">
        <v>66</v>
      </c>
    </row>
    <row r="339" spans="1:13" ht="12.75">
      <c r="A339" s="6">
        <v>337</v>
      </c>
      <c r="B339" s="6" t="s">
        <v>422</v>
      </c>
      <c r="C339">
        <v>47</v>
      </c>
      <c r="D339" s="9">
        <v>140759</v>
      </c>
      <c r="E339">
        <v>116254</v>
      </c>
      <c r="F339">
        <v>19094</v>
      </c>
      <c r="G339">
        <v>1201</v>
      </c>
      <c r="H339">
        <v>278</v>
      </c>
      <c r="I339" s="9">
        <v>131319</v>
      </c>
      <c r="J339">
        <v>109129</v>
      </c>
      <c r="K339">
        <v>16351</v>
      </c>
      <c r="L339">
        <v>969</v>
      </c>
      <c r="M339">
        <v>867</v>
      </c>
    </row>
    <row r="340" spans="1:13" ht="12.75">
      <c r="A340" s="6">
        <v>338</v>
      </c>
      <c r="B340" s="6" t="s">
        <v>423</v>
      </c>
      <c r="C340">
        <v>47</v>
      </c>
      <c r="D340" s="9">
        <v>106450</v>
      </c>
      <c r="E340">
        <v>93047</v>
      </c>
      <c r="F340">
        <v>9755</v>
      </c>
      <c r="G340">
        <v>613</v>
      </c>
      <c r="H340">
        <v>128</v>
      </c>
      <c r="I340" s="9">
        <v>102466</v>
      </c>
      <c r="J340">
        <v>89507</v>
      </c>
      <c r="K340">
        <v>9061</v>
      </c>
      <c r="L340">
        <v>691</v>
      </c>
      <c r="M340">
        <v>324</v>
      </c>
    </row>
    <row r="341" spans="1:13" ht="12.75">
      <c r="A341" s="6">
        <v>339</v>
      </c>
      <c r="B341" s="6" t="s">
        <v>424</v>
      </c>
      <c r="C341">
        <v>70</v>
      </c>
      <c r="D341" s="9">
        <v>99744</v>
      </c>
      <c r="E341">
        <v>87925</v>
      </c>
      <c r="F341">
        <v>11022</v>
      </c>
      <c r="G341">
        <v>48</v>
      </c>
      <c r="H341">
        <v>132</v>
      </c>
      <c r="I341" s="9">
        <v>97429</v>
      </c>
      <c r="J341">
        <v>86180</v>
      </c>
      <c r="K341">
        <v>9891</v>
      </c>
      <c r="L341">
        <v>50</v>
      </c>
      <c r="M341">
        <v>446</v>
      </c>
    </row>
    <row r="342" spans="1:13" ht="12.75">
      <c r="A342" s="6">
        <v>340</v>
      </c>
      <c r="B342" s="6" t="s">
        <v>425</v>
      </c>
      <c r="C342">
        <v>70</v>
      </c>
      <c r="D342" s="9">
        <v>122088</v>
      </c>
      <c r="E342">
        <v>107629</v>
      </c>
      <c r="F342">
        <v>10814</v>
      </c>
      <c r="G342">
        <v>526</v>
      </c>
      <c r="H342">
        <v>199</v>
      </c>
      <c r="I342" s="9">
        <v>108054</v>
      </c>
      <c r="J342">
        <v>95294</v>
      </c>
      <c r="K342">
        <v>10639</v>
      </c>
      <c r="L342">
        <v>676</v>
      </c>
      <c r="M342">
        <v>234</v>
      </c>
    </row>
    <row r="343" spans="1:13" ht="12.75">
      <c r="A343" s="6">
        <v>341</v>
      </c>
      <c r="B343" s="6" t="s">
        <v>426</v>
      </c>
      <c r="C343">
        <v>70</v>
      </c>
      <c r="D343" s="9">
        <v>127378</v>
      </c>
      <c r="E343">
        <v>111991</v>
      </c>
      <c r="F343">
        <v>11954</v>
      </c>
      <c r="G343">
        <v>420</v>
      </c>
      <c r="H343">
        <v>56</v>
      </c>
      <c r="I343" s="9">
        <v>116197</v>
      </c>
      <c r="J343">
        <v>101732</v>
      </c>
      <c r="K343">
        <v>11080</v>
      </c>
      <c r="L343">
        <v>641</v>
      </c>
      <c r="M343">
        <v>279</v>
      </c>
    </row>
    <row r="344" spans="1:13" ht="12.75">
      <c r="A344" s="6">
        <v>342</v>
      </c>
      <c r="B344" s="6" t="s">
        <v>427</v>
      </c>
      <c r="C344">
        <v>70</v>
      </c>
      <c r="D344" s="9">
        <v>97568</v>
      </c>
      <c r="E344">
        <v>74550</v>
      </c>
      <c r="F344">
        <v>20041</v>
      </c>
      <c r="G344">
        <v>17</v>
      </c>
      <c r="H344">
        <v>447</v>
      </c>
      <c r="I344" s="9">
        <v>98065</v>
      </c>
      <c r="J344">
        <v>73960</v>
      </c>
      <c r="K344">
        <v>19239</v>
      </c>
      <c r="L344">
        <v>8</v>
      </c>
      <c r="M344">
        <v>1503</v>
      </c>
    </row>
    <row r="345" spans="1:13" ht="12.75">
      <c r="A345" s="6">
        <v>343</v>
      </c>
      <c r="B345" s="6" t="s">
        <v>428</v>
      </c>
      <c r="C345">
        <v>48</v>
      </c>
      <c r="D345" s="9">
        <v>132731</v>
      </c>
      <c r="E345">
        <v>111216</v>
      </c>
      <c r="F345">
        <v>16612</v>
      </c>
      <c r="G345">
        <v>591</v>
      </c>
      <c r="H345">
        <v>227</v>
      </c>
      <c r="I345" s="9">
        <v>126342</v>
      </c>
      <c r="J345">
        <v>105296</v>
      </c>
      <c r="K345">
        <v>15122</v>
      </c>
      <c r="L345">
        <v>839</v>
      </c>
      <c r="M345">
        <v>903</v>
      </c>
    </row>
    <row r="346" spans="1:13" ht="12.75">
      <c r="A346" s="6">
        <v>344</v>
      </c>
      <c r="B346" s="6" t="s">
        <v>429</v>
      </c>
      <c r="C346">
        <v>71</v>
      </c>
      <c r="D346" s="9">
        <v>74838</v>
      </c>
      <c r="E346">
        <v>65528</v>
      </c>
      <c r="F346">
        <v>4986</v>
      </c>
      <c r="G346">
        <v>268</v>
      </c>
      <c r="H346">
        <v>35</v>
      </c>
      <c r="I346" s="9">
        <v>69740</v>
      </c>
      <c r="J346">
        <v>62556</v>
      </c>
      <c r="K346">
        <v>4850</v>
      </c>
      <c r="L346">
        <v>314</v>
      </c>
      <c r="M346">
        <v>105</v>
      </c>
    </row>
    <row r="347" spans="1:13" ht="12.75">
      <c r="A347" s="6">
        <v>345</v>
      </c>
      <c r="B347" s="6" t="s">
        <v>430</v>
      </c>
      <c r="C347">
        <v>71</v>
      </c>
      <c r="D347" s="9">
        <v>125372</v>
      </c>
      <c r="E347">
        <v>115472</v>
      </c>
      <c r="F347">
        <v>6364</v>
      </c>
      <c r="G347">
        <v>774</v>
      </c>
      <c r="H347">
        <v>89</v>
      </c>
      <c r="I347" s="9">
        <v>113775</v>
      </c>
      <c r="J347">
        <v>104166</v>
      </c>
      <c r="K347">
        <v>6408</v>
      </c>
      <c r="L347">
        <v>940</v>
      </c>
      <c r="M347">
        <v>226</v>
      </c>
    </row>
    <row r="348" spans="1:13" ht="12.75">
      <c r="A348" s="6">
        <v>346</v>
      </c>
      <c r="B348" s="6" t="s">
        <v>431</v>
      </c>
      <c r="C348">
        <v>46</v>
      </c>
      <c r="D348" s="9">
        <v>114613</v>
      </c>
      <c r="E348">
        <v>100720</v>
      </c>
      <c r="F348">
        <v>8900</v>
      </c>
      <c r="G348">
        <v>940</v>
      </c>
      <c r="H348">
        <v>83</v>
      </c>
      <c r="I348" s="9">
        <v>106624</v>
      </c>
      <c r="J348">
        <v>92976</v>
      </c>
      <c r="K348">
        <v>9029</v>
      </c>
      <c r="L348">
        <v>1008</v>
      </c>
      <c r="M348">
        <v>541</v>
      </c>
    </row>
    <row r="349" spans="1:13" ht="12.75">
      <c r="A349" s="6">
        <v>347</v>
      </c>
      <c r="B349" s="6" t="s">
        <v>432</v>
      </c>
      <c r="C349">
        <v>71</v>
      </c>
      <c r="D349" s="9">
        <v>180051</v>
      </c>
      <c r="E349">
        <v>164225</v>
      </c>
      <c r="F349">
        <v>13594</v>
      </c>
      <c r="G349">
        <v>503</v>
      </c>
      <c r="H349">
        <v>330</v>
      </c>
      <c r="I349" s="9">
        <v>172978</v>
      </c>
      <c r="J349">
        <v>157671</v>
      </c>
      <c r="K349">
        <v>12931</v>
      </c>
      <c r="L349">
        <v>355</v>
      </c>
      <c r="M349">
        <v>466</v>
      </c>
    </row>
    <row r="350" spans="1:13" ht="12.75">
      <c r="A350" s="6">
        <v>348</v>
      </c>
      <c r="B350" s="6" t="s">
        <v>433</v>
      </c>
      <c r="C350">
        <v>71</v>
      </c>
      <c r="D350" s="9">
        <v>118150</v>
      </c>
      <c r="E350">
        <v>109348</v>
      </c>
      <c r="F350">
        <v>6263</v>
      </c>
      <c r="G350">
        <v>432</v>
      </c>
      <c r="H350">
        <v>108</v>
      </c>
      <c r="I350" s="9">
        <v>108769</v>
      </c>
      <c r="J350">
        <v>100875</v>
      </c>
      <c r="K350">
        <v>5628</v>
      </c>
      <c r="L350">
        <v>526</v>
      </c>
      <c r="M350">
        <v>261</v>
      </c>
    </row>
    <row r="351" spans="1:13" ht="12.75">
      <c r="A351" s="6">
        <v>349</v>
      </c>
      <c r="B351" s="6" t="s">
        <v>434</v>
      </c>
      <c r="C351">
        <v>69</v>
      </c>
      <c r="D351" s="9">
        <v>87837</v>
      </c>
      <c r="E351">
        <v>80524</v>
      </c>
      <c r="F351">
        <v>4460</v>
      </c>
      <c r="G351">
        <v>668</v>
      </c>
      <c r="H351">
        <v>29</v>
      </c>
      <c r="I351" s="9">
        <v>92255</v>
      </c>
      <c r="J351">
        <v>85425</v>
      </c>
      <c r="K351">
        <v>4840</v>
      </c>
      <c r="L351">
        <v>621</v>
      </c>
      <c r="M351">
        <v>68</v>
      </c>
    </row>
    <row r="352" spans="1:13" ht="12.75">
      <c r="A352" s="6">
        <v>350</v>
      </c>
      <c r="B352" s="6" t="s">
        <v>435</v>
      </c>
      <c r="C352">
        <v>45</v>
      </c>
      <c r="D352" s="9">
        <v>72172</v>
      </c>
      <c r="E352">
        <v>64006</v>
      </c>
      <c r="F352">
        <v>5181</v>
      </c>
      <c r="G352">
        <v>485</v>
      </c>
      <c r="H352">
        <v>39</v>
      </c>
      <c r="I352" s="9">
        <v>70321</v>
      </c>
      <c r="J352">
        <v>61836</v>
      </c>
      <c r="K352">
        <v>5854</v>
      </c>
      <c r="L352">
        <v>644</v>
      </c>
      <c r="M352">
        <v>151</v>
      </c>
    </row>
    <row r="353" spans="1:13" ht="12.75">
      <c r="A353" s="6">
        <v>351</v>
      </c>
      <c r="B353" s="6" t="s">
        <v>436</v>
      </c>
      <c r="C353">
        <v>69</v>
      </c>
      <c r="D353" s="9">
        <v>78807</v>
      </c>
      <c r="E353">
        <v>72148</v>
      </c>
      <c r="F353">
        <v>6020</v>
      </c>
      <c r="G353">
        <v>55</v>
      </c>
      <c r="H353">
        <v>67</v>
      </c>
      <c r="I353" s="9">
        <v>79033</v>
      </c>
      <c r="J353">
        <v>72448</v>
      </c>
      <c r="K353">
        <v>5972</v>
      </c>
      <c r="L353">
        <v>28</v>
      </c>
      <c r="M353">
        <v>131</v>
      </c>
    </row>
    <row r="354" spans="1:13" ht="12.75">
      <c r="A354" s="6">
        <v>352</v>
      </c>
      <c r="B354" s="6" t="s">
        <v>437</v>
      </c>
      <c r="C354">
        <v>69</v>
      </c>
      <c r="D354" s="9">
        <v>93353</v>
      </c>
      <c r="E354">
        <v>82932</v>
      </c>
      <c r="F354">
        <v>8805</v>
      </c>
      <c r="G354">
        <v>143</v>
      </c>
      <c r="H354">
        <v>148</v>
      </c>
      <c r="I354" s="9">
        <v>84434</v>
      </c>
      <c r="J354">
        <v>73466</v>
      </c>
      <c r="K354">
        <v>9074</v>
      </c>
      <c r="L354">
        <v>131</v>
      </c>
      <c r="M354">
        <v>497</v>
      </c>
    </row>
    <row r="355" spans="1:13" ht="12.75">
      <c r="A355" s="6">
        <v>353</v>
      </c>
      <c r="B355" s="6" t="s">
        <v>438</v>
      </c>
      <c r="C355">
        <v>69</v>
      </c>
      <c r="D355" s="9">
        <v>112957</v>
      </c>
      <c r="E355">
        <v>103977</v>
      </c>
      <c r="F355">
        <v>6519</v>
      </c>
      <c r="G355">
        <v>969</v>
      </c>
      <c r="H355">
        <v>31</v>
      </c>
      <c r="I355" s="9">
        <v>102298</v>
      </c>
      <c r="J355">
        <v>94177</v>
      </c>
      <c r="K355">
        <v>5581</v>
      </c>
      <c r="L355">
        <v>1230</v>
      </c>
      <c r="M355">
        <v>165</v>
      </c>
    </row>
    <row r="356" spans="1:13" ht="12.75">
      <c r="A356" s="6">
        <v>354</v>
      </c>
      <c r="B356" s="6" t="s">
        <v>439</v>
      </c>
      <c r="C356">
        <v>63</v>
      </c>
      <c r="D356" s="9">
        <v>96981</v>
      </c>
      <c r="E356">
        <v>88748</v>
      </c>
      <c r="F356">
        <v>6052</v>
      </c>
      <c r="G356">
        <v>758</v>
      </c>
      <c r="H356">
        <v>51</v>
      </c>
      <c r="I356" s="9">
        <v>95693</v>
      </c>
      <c r="J356">
        <v>87795</v>
      </c>
      <c r="K356">
        <v>5873</v>
      </c>
      <c r="L356">
        <v>619</v>
      </c>
      <c r="M356">
        <v>184</v>
      </c>
    </row>
    <row r="357" spans="1:13" ht="12.75">
      <c r="A357" s="6">
        <v>355</v>
      </c>
      <c r="B357" s="6" t="s">
        <v>440</v>
      </c>
      <c r="C357">
        <v>75</v>
      </c>
      <c r="D357" s="9">
        <v>70064</v>
      </c>
      <c r="E357">
        <v>65173</v>
      </c>
      <c r="F357">
        <v>4100</v>
      </c>
      <c r="G357">
        <v>86</v>
      </c>
      <c r="H357">
        <v>6</v>
      </c>
      <c r="I357" s="9">
        <v>72920</v>
      </c>
      <c r="J357">
        <v>67625</v>
      </c>
      <c r="K357">
        <v>4431</v>
      </c>
      <c r="L357">
        <v>51</v>
      </c>
      <c r="M357">
        <v>48</v>
      </c>
    </row>
    <row r="358" spans="1:13" ht="12.75">
      <c r="A358" s="6">
        <v>356</v>
      </c>
      <c r="B358" s="6" t="s">
        <v>441</v>
      </c>
      <c r="C358">
        <v>76</v>
      </c>
      <c r="D358" s="9">
        <v>128645</v>
      </c>
      <c r="E358">
        <v>119059</v>
      </c>
      <c r="F358">
        <v>7813</v>
      </c>
      <c r="G358">
        <v>185</v>
      </c>
      <c r="H358">
        <v>45</v>
      </c>
      <c r="I358" s="9">
        <v>129777</v>
      </c>
      <c r="J358">
        <v>118780</v>
      </c>
      <c r="K358">
        <v>8959</v>
      </c>
      <c r="L358">
        <v>187</v>
      </c>
      <c r="M358">
        <v>306</v>
      </c>
    </row>
    <row r="359" spans="1:13" ht="12.75">
      <c r="A359" s="6">
        <v>357</v>
      </c>
      <c r="B359" s="6" t="s">
        <v>442</v>
      </c>
      <c r="C359">
        <v>75</v>
      </c>
      <c r="D359" s="9">
        <v>169519</v>
      </c>
      <c r="E359">
        <v>160810</v>
      </c>
      <c r="F359">
        <v>7502</v>
      </c>
      <c r="G359">
        <v>106</v>
      </c>
      <c r="H359">
        <v>11</v>
      </c>
      <c r="I359" s="9">
        <v>169854</v>
      </c>
      <c r="J359">
        <v>159335</v>
      </c>
      <c r="K359">
        <v>8992</v>
      </c>
      <c r="L359">
        <v>113</v>
      </c>
      <c r="M359">
        <v>117</v>
      </c>
    </row>
    <row r="360" spans="1:13" ht="12.75">
      <c r="A360" s="6">
        <v>358</v>
      </c>
      <c r="B360" s="6" t="s">
        <v>443</v>
      </c>
      <c r="C360">
        <v>74</v>
      </c>
      <c r="D360" s="9">
        <v>305353</v>
      </c>
      <c r="E360">
        <v>261474</v>
      </c>
      <c r="F360">
        <v>35272</v>
      </c>
      <c r="G360">
        <v>313</v>
      </c>
      <c r="H360">
        <v>358</v>
      </c>
      <c r="I360" s="9">
        <v>299555</v>
      </c>
      <c r="J360">
        <v>255555</v>
      </c>
      <c r="K360">
        <v>36830</v>
      </c>
      <c r="L360">
        <v>487</v>
      </c>
      <c r="M360">
        <v>3072</v>
      </c>
    </row>
    <row r="361" spans="1:13" ht="12.75">
      <c r="A361" s="6">
        <v>359</v>
      </c>
      <c r="B361" s="6" t="s">
        <v>444</v>
      </c>
      <c r="C361">
        <v>72</v>
      </c>
      <c r="D361" s="9">
        <v>172842</v>
      </c>
      <c r="E361">
        <v>161986</v>
      </c>
      <c r="F361">
        <v>7315</v>
      </c>
      <c r="G361">
        <v>873</v>
      </c>
      <c r="H361">
        <v>70</v>
      </c>
      <c r="I361" s="9">
        <v>170458</v>
      </c>
      <c r="J361">
        <v>158901</v>
      </c>
      <c r="K361">
        <v>7411</v>
      </c>
      <c r="L361">
        <v>1566</v>
      </c>
      <c r="M361">
        <v>321</v>
      </c>
    </row>
    <row r="362" spans="1:13" ht="12.75">
      <c r="A362" s="6">
        <v>360</v>
      </c>
      <c r="B362" s="6" t="s">
        <v>445</v>
      </c>
      <c r="C362">
        <v>72</v>
      </c>
      <c r="D362" s="9">
        <v>74941</v>
      </c>
      <c r="E362">
        <v>64924</v>
      </c>
      <c r="F362">
        <v>6375</v>
      </c>
      <c r="G362">
        <v>592</v>
      </c>
      <c r="H362">
        <v>236</v>
      </c>
      <c r="I362" s="9">
        <v>66440</v>
      </c>
      <c r="J362">
        <v>58703</v>
      </c>
      <c r="K362">
        <v>4910</v>
      </c>
      <c r="L362">
        <v>821</v>
      </c>
      <c r="M362">
        <v>1120</v>
      </c>
    </row>
    <row r="363" spans="1:13" ht="12.75">
      <c r="A363" s="6">
        <v>361</v>
      </c>
      <c r="B363" s="6" t="s">
        <v>446</v>
      </c>
      <c r="C363">
        <v>73</v>
      </c>
      <c r="D363" s="9">
        <v>109596</v>
      </c>
      <c r="E363">
        <v>94493</v>
      </c>
      <c r="F363">
        <v>12310</v>
      </c>
      <c r="G363">
        <v>293</v>
      </c>
      <c r="H363">
        <v>135</v>
      </c>
      <c r="I363" s="9">
        <v>108540</v>
      </c>
      <c r="J363">
        <v>90506</v>
      </c>
      <c r="K363">
        <v>12777</v>
      </c>
      <c r="L363">
        <v>343</v>
      </c>
      <c r="M363">
        <v>1207</v>
      </c>
    </row>
    <row r="364" spans="1:13" ht="12.75">
      <c r="A364" s="6">
        <v>362</v>
      </c>
      <c r="B364" s="6" t="s">
        <v>447</v>
      </c>
      <c r="C364">
        <v>73</v>
      </c>
      <c r="D364" s="9">
        <v>93065</v>
      </c>
      <c r="E364">
        <v>84884</v>
      </c>
      <c r="F364">
        <v>6116</v>
      </c>
      <c r="G364">
        <v>98</v>
      </c>
      <c r="H364">
        <v>114</v>
      </c>
      <c r="I364" s="9">
        <v>90193</v>
      </c>
      <c r="J364">
        <v>80303</v>
      </c>
      <c r="K364">
        <v>5791</v>
      </c>
      <c r="L364">
        <v>288</v>
      </c>
      <c r="M364">
        <v>1465</v>
      </c>
    </row>
    <row r="365" spans="1:13" ht="12.75">
      <c r="A365" s="6">
        <v>363</v>
      </c>
      <c r="B365" s="6" t="s">
        <v>448</v>
      </c>
      <c r="C365">
        <v>73</v>
      </c>
      <c r="D365" s="9">
        <v>148594</v>
      </c>
      <c r="E365">
        <v>141956</v>
      </c>
      <c r="F365">
        <v>4926</v>
      </c>
      <c r="G365">
        <v>571</v>
      </c>
      <c r="H365">
        <v>85</v>
      </c>
      <c r="I365" s="9">
        <v>142680</v>
      </c>
      <c r="J365">
        <v>135365</v>
      </c>
      <c r="K365">
        <v>4582</v>
      </c>
      <c r="L365">
        <v>1106</v>
      </c>
      <c r="M365">
        <v>204</v>
      </c>
    </row>
    <row r="366" spans="1:13" ht="12.75">
      <c r="A366" s="6">
        <v>364</v>
      </c>
      <c r="B366" s="6" t="s">
        <v>449</v>
      </c>
      <c r="C366">
        <v>73</v>
      </c>
      <c r="D366" s="9">
        <v>116843</v>
      </c>
      <c r="E366">
        <v>105765</v>
      </c>
      <c r="F366">
        <v>7521</v>
      </c>
      <c r="G366">
        <v>488</v>
      </c>
      <c r="H366">
        <v>61</v>
      </c>
      <c r="I366" s="9">
        <v>116023</v>
      </c>
      <c r="J366">
        <v>105030</v>
      </c>
      <c r="K366">
        <v>7597</v>
      </c>
      <c r="L366">
        <v>827</v>
      </c>
      <c r="M366">
        <v>664</v>
      </c>
    </row>
    <row r="367" spans="1:13" ht="12.75">
      <c r="A367" s="6">
        <v>365</v>
      </c>
      <c r="B367" s="6" t="s">
        <v>450</v>
      </c>
      <c r="C367">
        <v>73</v>
      </c>
      <c r="D367" s="9">
        <v>66829</v>
      </c>
      <c r="E367">
        <v>63172</v>
      </c>
      <c r="F367">
        <v>2696</v>
      </c>
      <c r="G367">
        <v>275</v>
      </c>
      <c r="H367">
        <v>15</v>
      </c>
      <c r="I367" s="9">
        <v>69402</v>
      </c>
      <c r="J367">
        <v>65093</v>
      </c>
      <c r="K367">
        <v>2942</v>
      </c>
      <c r="L367">
        <v>412</v>
      </c>
      <c r="M367">
        <v>138</v>
      </c>
    </row>
    <row r="368" spans="1:13" ht="12.75">
      <c r="A368" s="6">
        <v>366</v>
      </c>
      <c r="B368" s="6" t="s">
        <v>451</v>
      </c>
      <c r="C368">
        <v>75</v>
      </c>
      <c r="D368" s="9">
        <v>55981</v>
      </c>
      <c r="E368">
        <v>53434</v>
      </c>
      <c r="F368">
        <v>2090</v>
      </c>
      <c r="G368">
        <v>73</v>
      </c>
      <c r="H368">
        <v>45</v>
      </c>
      <c r="I368" s="9">
        <v>59941</v>
      </c>
      <c r="J368">
        <v>55691</v>
      </c>
      <c r="K368">
        <v>3513</v>
      </c>
      <c r="L368">
        <v>117</v>
      </c>
      <c r="M368">
        <v>74</v>
      </c>
    </row>
    <row r="369" spans="1:13" ht="12.75">
      <c r="A369" s="6">
        <v>367</v>
      </c>
      <c r="B369" s="6" t="s">
        <v>452</v>
      </c>
      <c r="C369">
        <v>75</v>
      </c>
      <c r="D369" s="9">
        <v>84885</v>
      </c>
      <c r="E369">
        <v>78110</v>
      </c>
      <c r="F369">
        <v>5130</v>
      </c>
      <c r="G369">
        <v>176</v>
      </c>
      <c r="H369">
        <v>74</v>
      </c>
      <c r="I369" s="9">
        <v>81743</v>
      </c>
      <c r="J369">
        <v>74681</v>
      </c>
      <c r="K369">
        <v>5377</v>
      </c>
      <c r="L369">
        <v>297</v>
      </c>
      <c r="M369">
        <v>138</v>
      </c>
    </row>
    <row r="370" spans="1:13" ht="12.75">
      <c r="A370" s="6">
        <v>368</v>
      </c>
      <c r="B370" s="6" t="s">
        <v>453</v>
      </c>
      <c r="C370">
        <v>76</v>
      </c>
      <c r="D370" s="9">
        <v>134468</v>
      </c>
      <c r="E370">
        <v>125373</v>
      </c>
      <c r="F370">
        <v>7554</v>
      </c>
      <c r="G370">
        <v>274</v>
      </c>
      <c r="H370">
        <v>126</v>
      </c>
      <c r="I370" s="9">
        <v>137702</v>
      </c>
      <c r="J370">
        <v>127645</v>
      </c>
      <c r="K370">
        <v>8377</v>
      </c>
      <c r="L370">
        <v>138</v>
      </c>
      <c r="M370">
        <v>143</v>
      </c>
    </row>
    <row r="371" spans="1:13" ht="12.75">
      <c r="A371" s="6">
        <v>369</v>
      </c>
      <c r="B371" s="6" t="s">
        <v>454</v>
      </c>
      <c r="C371">
        <v>75</v>
      </c>
      <c r="D371" s="9">
        <v>137011</v>
      </c>
      <c r="E371">
        <v>123166</v>
      </c>
      <c r="F371">
        <v>11760</v>
      </c>
      <c r="G371">
        <v>333</v>
      </c>
      <c r="H371">
        <v>112</v>
      </c>
      <c r="I371" s="9">
        <v>137265</v>
      </c>
      <c r="J371">
        <v>121289</v>
      </c>
      <c r="K371">
        <v>13604</v>
      </c>
      <c r="L371">
        <v>288</v>
      </c>
      <c r="M371">
        <v>837</v>
      </c>
    </row>
    <row r="372" spans="1:13" ht="12.75">
      <c r="A372" s="6">
        <v>370</v>
      </c>
      <c r="B372" s="6" t="s">
        <v>455</v>
      </c>
      <c r="C372">
        <v>72</v>
      </c>
      <c r="D372" s="9">
        <v>114131</v>
      </c>
      <c r="E372">
        <v>103811</v>
      </c>
      <c r="F372">
        <v>7902</v>
      </c>
      <c r="G372">
        <v>959</v>
      </c>
      <c r="H372">
        <v>84</v>
      </c>
      <c r="I372" s="9">
        <v>112964</v>
      </c>
      <c r="J372">
        <v>100698</v>
      </c>
      <c r="K372">
        <v>8603</v>
      </c>
      <c r="L372">
        <v>1601</v>
      </c>
      <c r="M372">
        <v>360</v>
      </c>
    </row>
    <row r="373" spans="1:13" ht="12.75">
      <c r="A373" s="6">
        <v>371</v>
      </c>
      <c r="B373" s="6" t="s">
        <v>456</v>
      </c>
      <c r="C373">
        <v>72</v>
      </c>
      <c r="D373" s="9">
        <v>126354</v>
      </c>
      <c r="E373">
        <v>117215</v>
      </c>
      <c r="F373">
        <v>6646</v>
      </c>
      <c r="G373">
        <v>883</v>
      </c>
      <c r="H373">
        <v>32</v>
      </c>
      <c r="I373" s="9">
        <v>120339</v>
      </c>
      <c r="J373">
        <v>109827</v>
      </c>
      <c r="K373">
        <v>6867</v>
      </c>
      <c r="L373">
        <v>1171</v>
      </c>
      <c r="M373">
        <v>268</v>
      </c>
    </row>
    <row r="374" spans="1:13" ht="12.75">
      <c r="A374" s="6">
        <v>372</v>
      </c>
      <c r="B374" s="6" t="s">
        <v>457</v>
      </c>
      <c r="C374">
        <v>74</v>
      </c>
      <c r="D374" s="9">
        <v>231946</v>
      </c>
      <c r="E374">
        <v>217558</v>
      </c>
      <c r="F374">
        <v>11340</v>
      </c>
      <c r="G374">
        <v>305</v>
      </c>
      <c r="H374">
        <v>146</v>
      </c>
      <c r="I374" s="9">
        <v>237370</v>
      </c>
      <c r="J374">
        <v>220768</v>
      </c>
      <c r="K374">
        <v>14667</v>
      </c>
      <c r="L374">
        <v>322</v>
      </c>
      <c r="M374">
        <v>356</v>
      </c>
    </row>
    <row r="375" spans="1:13" ht="12.75">
      <c r="A375" s="6">
        <v>373</v>
      </c>
      <c r="B375" s="6" t="s">
        <v>458</v>
      </c>
      <c r="C375">
        <v>76</v>
      </c>
      <c r="D375" s="9">
        <v>223301</v>
      </c>
      <c r="E375">
        <v>201486</v>
      </c>
      <c r="F375">
        <v>17551</v>
      </c>
      <c r="G375">
        <v>504</v>
      </c>
      <c r="H375">
        <v>151</v>
      </c>
      <c r="I375" s="9">
        <v>233142</v>
      </c>
      <c r="J375">
        <v>209344</v>
      </c>
      <c r="K375">
        <v>18955</v>
      </c>
      <c r="L375">
        <v>823</v>
      </c>
      <c r="M375">
        <v>1302</v>
      </c>
    </row>
    <row r="376" spans="1:13" ht="12.75">
      <c r="A376" s="6">
        <v>374</v>
      </c>
      <c r="B376" s="6" t="s">
        <v>459</v>
      </c>
      <c r="C376">
        <v>75</v>
      </c>
      <c r="D376" s="9">
        <v>90949</v>
      </c>
      <c r="E376">
        <v>83951</v>
      </c>
      <c r="F376">
        <v>6115</v>
      </c>
      <c r="G376">
        <v>99</v>
      </c>
      <c r="H376">
        <v>7</v>
      </c>
      <c r="I376" s="9">
        <v>91366</v>
      </c>
      <c r="J376">
        <v>83192</v>
      </c>
      <c r="K376">
        <v>7031</v>
      </c>
      <c r="L376">
        <v>168</v>
      </c>
      <c r="M376">
        <v>45</v>
      </c>
    </row>
    <row r="377" spans="1:13" ht="12.75">
      <c r="A377" s="6">
        <v>375</v>
      </c>
      <c r="B377" s="6" t="s">
        <v>460</v>
      </c>
      <c r="C377">
        <v>74</v>
      </c>
      <c r="D377" s="9">
        <v>119292</v>
      </c>
      <c r="E377">
        <v>107484</v>
      </c>
      <c r="F377">
        <v>9321</v>
      </c>
      <c r="G377">
        <v>540</v>
      </c>
      <c r="H377">
        <v>62</v>
      </c>
      <c r="I377" s="9">
        <v>118837</v>
      </c>
      <c r="J377">
        <v>105002</v>
      </c>
      <c r="K377">
        <v>10679</v>
      </c>
      <c r="L377">
        <v>478</v>
      </c>
      <c r="M377">
        <v>447</v>
      </c>
    </row>
    <row r="378" spans="1:13" ht="12.75">
      <c r="A378" s="6">
        <v>376</v>
      </c>
      <c r="B378" s="6" t="s">
        <v>461</v>
      </c>
      <c r="C378">
        <v>73</v>
      </c>
      <c r="D378" s="9">
        <v>128476</v>
      </c>
      <c r="E378">
        <v>119028</v>
      </c>
      <c r="F378">
        <v>7515</v>
      </c>
      <c r="G378">
        <v>226</v>
      </c>
      <c r="H378">
        <v>64</v>
      </c>
      <c r="I378" s="9">
        <v>124131</v>
      </c>
      <c r="J378">
        <v>114022</v>
      </c>
      <c r="K378">
        <v>8050</v>
      </c>
      <c r="L378">
        <v>379</v>
      </c>
      <c r="M378">
        <v>309</v>
      </c>
    </row>
    <row r="379" spans="1:13" ht="12.75">
      <c r="A379" s="6">
        <v>377</v>
      </c>
      <c r="B379" s="6" t="s">
        <v>462</v>
      </c>
      <c r="C379">
        <v>82</v>
      </c>
      <c r="D379" s="9">
        <v>212125</v>
      </c>
      <c r="E379" s="58">
        <v>123071</v>
      </c>
      <c r="F379" s="58">
        <v>83001</v>
      </c>
      <c r="G379" s="58">
        <v>210</v>
      </c>
      <c r="H379" s="58">
        <v>234</v>
      </c>
      <c r="I379" s="9">
        <v>214698</v>
      </c>
      <c r="J379">
        <v>122426</v>
      </c>
      <c r="K379">
        <v>87961</v>
      </c>
      <c r="L379">
        <v>489</v>
      </c>
      <c r="M379">
        <v>576</v>
      </c>
    </row>
    <row r="380" spans="1:13" ht="12.75">
      <c r="A380" s="6">
        <v>378</v>
      </c>
      <c r="B380" s="6" t="s">
        <v>463</v>
      </c>
      <c r="C380">
        <v>82</v>
      </c>
      <c r="D380" s="9">
        <v>226871</v>
      </c>
      <c r="E380" s="58">
        <v>203850</v>
      </c>
      <c r="F380" s="58">
        <v>19429</v>
      </c>
      <c r="G380" s="58">
        <v>623</v>
      </c>
      <c r="H380" s="58">
        <v>76</v>
      </c>
      <c r="I380" s="9">
        <v>216397</v>
      </c>
      <c r="J380">
        <v>191527</v>
      </c>
      <c r="K380">
        <v>20055</v>
      </c>
      <c r="L380">
        <v>1166</v>
      </c>
      <c r="M380">
        <v>192</v>
      </c>
    </row>
    <row r="381" spans="1:13" ht="12.75">
      <c r="A381" s="6">
        <v>379</v>
      </c>
      <c r="B381" s="6" t="s">
        <v>464</v>
      </c>
      <c r="C381">
        <v>82</v>
      </c>
      <c r="D381" s="9">
        <v>108400</v>
      </c>
      <c r="E381" s="58">
        <v>85576</v>
      </c>
      <c r="F381" s="58">
        <v>20563</v>
      </c>
      <c r="G381" s="58">
        <v>260</v>
      </c>
      <c r="H381" s="58">
        <v>46</v>
      </c>
      <c r="I381" s="9">
        <v>103137</v>
      </c>
      <c r="J381">
        <v>78557</v>
      </c>
      <c r="K381">
        <v>21982</v>
      </c>
      <c r="L381">
        <v>271</v>
      </c>
      <c r="M381">
        <v>96</v>
      </c>
    </row>
    <row r="382" spans="1:13" ht="12.75">
      <c r="A382" s="6">
        <v>380</v>
      </c>
      <c r="B382" s="6" t="s">
        <v>465</v>
      </c>
      <c r="C382">
        <v>79</v>
      </c>
      <c r="D382" s="9">
        <v>91306</v>
      </c>
      <c r="E382" s="58">
        <v>64874</v>
      </c>
      <c r="F382" s="58">
        <v>21992</v>
      </c>
      <c r="G382" s="58">
        <v>499</v>
      </c>
      <c r="H382" s="58">
        <v>38</v>
      </c>
      <c r="I382" s="9">
        <v>90845</v>
      </c>
      <c r="J382">
        <v>63137</v>
      </c>
      <c r="K382">
        <v>24186</v>
      </c>
      <c r="L382">
        <v>772</v>
      </c>
      <c r="M382">
        <v>200</v>
      </c>
    </row>
    <row r="383" spans="1:13" ht="12.75">
      <c r="A383" s="6">
        <v>381</v>
      </c>
      <c r="B383" s="6" t="s">
        <v>466</v>
      </c>
      <c r="C383">
        <v>81</v>
      </c>
      <c r="D383" s="9">
        <v>48077</v>
      </c>
      <c r="E383" s="58">
        <v>37029</v>
      </c>
      <c r="F383" s="58">
        <v>10063</v>
      </c>
      <c r="G383" s="58">
        <v>26</v>
      </c>
      <c r="H383" s="58">
        <v>6</v>
      </c>
      <c r="I383" s="9">
        <v>48388</v>
      </c>
      <c r="J383">
        <v>37255</v>
      </c>
      <c r="K383">
        <v>10444</v>
      </c>
      <c r="L383">
        <v>76</v>
      </c>
      <c r="M383">
        <v>33</v>
      </c>
    </row>
    <row r="384" spans="1:13" ht="12.75">
      <c r="A384" s="6">
        <v>382</v>
      </c>
      <c r="B384" s="6" t="s">
        <v>467</v>
      </c>
      <c r="C384">
        <v>83</v>
      </c>
      <c r="D384" s="9">
        <v>147765</v>
      </c>
      <c r="E384" s="58">
        <v>128589</v>
      </c>
      <c r="F384" s="58">
        <v>16689</v>
      </c>
      <c r="G384" s="58">
        <v>390</v>
      </c>
      <c r="H384" s="58">
        <v>114</v>
      </c>
      <c r="I384" s="9">
        <v>147697</v>
      </c>
      <c r="J384">
        <v>127042</v>
      </c>
      <c r="K384">
        <v>17211</v>
      </c>
      <c r="L384">
        <v>738</v>
      </c>
      <c r="M384">
        <v>329</v>
      </c>
    </row>
    <row r="385" spans="1:13" ht="12.75">
      <c r="A385" s="6">
        <v>383</v>
      </c>
      <c r="B385" s="6" t="s">
        <v>468</v>
      </c>
      <c r="C385">
        <v>82</v>
      </c>
      <c r="D385" s="9">
        <v>145663</v>
      </c>
      <c r="E385" s="58">
        <v>79463</v>
      </c>
      <c r="F385" s="58">
        <v>62516</v>
      </c>
      <c r="G385" s="58">
        <v>34</v>
      </c>
      <c r="H385" s="58">
        <v>488</v>
      </c>
      <c r="I385" s="9">
        <v>158444</v>
      </c>
      <c r="J385">
        <v>77853</v>
      </c>
      <c r="K385">
        <v>78138</v>
      </c>
      <c r="L385">
        <v>43</v>
      </c>
      <c r="M385">
        <v>206</v>
      </c>
    </row>
    <row r="386" spans="1:13" ht="12.75">
      <c r="A386" s="6">
        <v>384</v>
      </c>
      <c r="B386" s="6" t="s">
        <v>469</v>
      </c>
      <c r="C386">
        <v>77</v>
      </c>
      <c r="D386" s="9">
        <v>120235</v>
      </c>
      <c r="E386" s="58">
        <v>95912</v>
      </c>
      <c r="F386" s="58">
        <v>22583</v>
      </c>
      <c r="G386" s="58">
        <v>81</v>
      </c>
      <c r="H386" s="58">
        <v>24</v>
      </c>
      <c r="I386" s="9">
        <v>124242</v>
      </c>
      <c r="J386">
        <v>96795</v>
      </c>
      <c r="K386">
        <v>26019</v>
      </c>
      <c r="L386">
        <v>141</v>
      </c>
      <c r="M386">
        <v>110</v>
      </c>
    </row>
    <row r="387" spans="1:13" ht="12.75">
      <c r="A387" s="6">
        <v>385</v>
      </c>
      <c r="B387" s="6" t="s">
        <v>470</v>
      </c>
      <c r="C387">
        <v>84</v>
      </c>
      <c r="D387" s="9">
        <v>108243</v>
      </c>
      <c r="E387" s="58">
        <v>93367</v>
      </c>
      <c r="F387" s="58">
        <v>13532</v>
      </c>
      <c r="G387" s="58">
        <v>64</v>
      </c>
      <c r="H387" s="58">
        <v>2</v>
      </c>
      <c r="I387" s="9">
        <v>111296</v>
      </c>
      <c r="J387">
        <v>95468</v>
      </c>
      <c r="K387">
        <v>14047</v>
      </c>
      <c r="L387">
        <v>66</v>
      </c>
      <c r="M387">
        <v>18</v>
      </c>
    </row>
    <row r="388" spans="1:13" ht="12.75">
      <c r="A388" s="6">
        <v>386</v>
      </c>
      <c r="B388" s="6" t="s">
        <v>471</v>
      </c>
      <c r="C388">
        <v>83</v>
      </c>
      <c r="D388" s="9">
        <v>90088</v>
      </c>
      <c r="E388" s="58">
        <v>71472</v>
      </c>
      <c r="F388" s="58">
        <v>17385</v>
      </c>
      <c r="G388" s="58">
        <v>89</v>
      </c>
      <c r="H388" s="58">
        <v>10</v>
      </c>
      <c r="I388" s="9">
        <v>84887</v>
      </c>
      <c r="J388">
        <v>65923</v>
      </c>
      <c r="K388">
        <v>17438</v>
      </c>
      <c r="L388">
        <v>73</v>
      </c>
      <c r="M388">
        <v>41</v>
      </c>
    </row>
    <row r="389" spans="1:13" ht="12.75">
      <c r="A389" s="6">
        <v>387</v>
      </c>
      <c r="B389" s="6" t="s">
        <v>472</v>
      </c>
      <c r="C389">
        <v>84</v>
      </c>
      <c r="D389" s="9">
        <v>89311</v>
      </c>
      <c r="E389" s="58">
        <v>75927</v>
      </c>
      <c r="F389" s="58">
        <v>12652</v>
      </c>
      <c r="G389" s="58">
        <v>68</v>
      </c>
      <c r="H389" s="58"/>
      <c r="I389" s="9">
        <v>86108</v>
      </c>
      <c r="J389">
        <v>71202</v>
      </c>
      <c r="K389">
        <v>14319</v>
      </c>
      <c r="L389">
        <v>174</v>
      </c>
      <c r="M389">
        <v>39</v>
      </c>
    </row>
    <row r="390" spans="1:13" ht="12.75">
      <c r="A390" s="6">
        <v>388</v>
      </c>
      <c r="B390" s="6" t="s">
        <v>473</v>
      </c>
      <c r="C390">
        <v>80</v>
      </c>
      <c r="D390" s="9">
        <v>448624</v>
      </c>
      <c r="E390" s="58">
        <v>211456</v>
      </c>
      <c r="F390" s="58">
        <v>225840</v>
      </c>
      <c r="G390" s="58">
        <v>125</v>
      </c>
      <c r="H390" s="58">
        <v>372</v>
      </c>
      <c r="I390" s="9">
        <v>438921</v>
      </c>
      <c r="J390">
        <v>200892</v>
      </c>
      <c r="K390">
        <v>227694</v>
      </c>
      <c r="L390">
        <v>125</v>
      </c>
      <c r="M390">
        <v>1618</v>
      </c>
    </row>
    <row r="391" spans="1:13" ht="12.75">
      <c r="A391" s="6">
        <v>389</v>
      </c>
      <c r="B391" s="6" t="s">
        <v>474</v>
      </c>
      <c r="C391">
        <v>79</v>
      </c>
      <c r="D391" s="9">
        <v>26502</v>
      </c>
      <c r="E391" s="58">
        <v>24907</v>
      </c>
      <c r="F391" s="58">
        <v>1181</v>
      </c>
      <c r="G391" s="58">
        <v>73</v>
      </c>
      <c r="H391" s="58">
        <v>4</v>
      </c>
      <c r="I391" s="9">
        <v>29406</v>
      </c>
      <c r="J391">
        <v>27696</v>
      </c>
      <c r="K391">
        <v>939</v>
      </c>
      <c r="L391">
        <v>306</v>
      </c>
      <c r="M391">
        <v>10</v>
      </c>
    </row>
    <row r="392" spans="1:13" ht="12.75">
      <c r="A392" s="6">
        <v>390</v>
      </c>
      <c r="B392" s="6" t="s">
        <v>475</v>
      </c>
      <c r="C392">
        <v>77</v>
      </c>
      <c r="D392" s="9">
        <v>145191</v>
      </c>
      <c r="E392" s="58">
        <v>110000</v>
      </c>
      <c r="F392" s="58">
        <v>33347</v>
      </c>
      <c r="G392" s="58">
        <v>108</v>
      </c>
      <c r="H392" s="58">
        <v>2</v>
      </c>
      <c r="I392" s="9">
        <v>142991</v>
      </c>
      <c r="J392">
        <v>104897</v>
      </c>
      <c r="K392">
        <v>35222</v>
      </c>
      <c r="L392">
        <v>89</v>
      </c>
      <c r="M392">
        <v>7</v>
      </c>
    </row>
    <row r="393" spans="1:13" ht="12.75">
      <c r="A393" s="6">
        <v>391</v>
      </c>
      <c r="B393" s="6" t="s">
        <v>476</v>
      </c>
      <c r="C393">
        <v>81</v>
      </c>
      <c r="D393" s="9">
        <v>349429</v>
      </c>
      <c r="E393" s="58">
        <v>270342</v>
      </c>
      <c r="F393" s="58">
        <v>72053</v>
      </c>
      <c r="G393" s="58">
        <v>514</v>
      </c>
      <c r="H393" s="58">
        <v>78</v>
      </c>
      <c r="I393" s="9">
        <v>349206</v>
      </c>
      <c r="J393">
        <v>266840</v>
      </c>
      <c r="K393">
        <v>76510</v>
      </c>
      <c r="L393">
        <v>666</v>
      </c>
      <c r="M393">
        <v>225</v>
      </c>
    </row>
    <row r="394" spans="1:13" ht="12.75">
      <c r="A394" s="6">
        <v>392</v>
      </c>
      <c r="B394" s="6" t="s">
        <v>477</v>
      </c>
      <c r="C394">
        <v>78</v>
      </c>
      <c r="D394" s="9">
        <v>577869</v>
      </c>
      <c r="E394" s="58">
        <v>211967</v>
      </c>
      <c r="F394" s="58">
        <v>352712</v>
      </c>
      <c r="G394" s="58">
        <v>684</v>
      </c>
      <c r="H394" s="58">
        <v>611</v>
      </c>
      <c r="I394" s="9">
        <v>631017</v>
      </c>
      <c r="J394">
        <v>181678</v>
      </c>
      <c r="K394">
        <v>436680</v>
      </c>
      <c r="L394">
        <v>732</v>
      </c>
      <c r="M394">
        <v>3761</v>
      </c>
    </row>
    <row r="395" spans="1:13" ht="12.75">
      <c r="A395" s="6">
        <v>393</v>
      </c>
      <c r="B395" s="6" t="s">
        <v>478</v>
      </c>
      <c r="C395">
        <v>79</v>
      </c>
      <c r="D395" s="9">
        <v>208914</v>
      </c>
      <c r="E395" s="58">
        <v>185412</v>
      </c>
      <c r="F395" s="58">
        <v>18895</v>
      </c>
      <c r="G395" s="58">
        <v>903</v>
      </c>
      <c r="H395" s="58">
        <v>141</v>
      </c>
      <c r="I395" s="9">
        <v>203794</v>
      </c>
      <c r="J395">
        <v>181277</v>
      </c>
      <c r="K395">
        <v>15580</v>
      </c>
      <c r="L395">
        <v>1579</v>
      </c>
      <c r="M395">
        <v>267</v>
      </c>
    </row>
    <row r="396" spans="1:13" ht="12.75">
      <c r="A396" s="6">
        <v>394</v>
      </c>
      <c r="B396" s="6" t="s">
        <v>479</v>
      </c>
      <c r="C396">
        <v>84</v>
      </c>
      <c r="D396" s="9">
        <v>84203</v>
      </c>
      <c r="E396" s="58">
        <v>49413</v>
      </c>
      <c r="F396" s="58">
        <v>33498</v>
      </c>
      <c r="G396" s="58">
        <v>87</v>
      </c>
      <c r="H396" s="58">
        <v>57</v>
      </c>
      <c r="I396" s="9">
        <v>91556</v>
      </c>
      <c r="J396">
        <v>47678</v>
      </c>
      <c r="K396">
        <v>42143</v>
      </c>
      <c r="L396">
        <v>98</v>
      </c>
      <c r="M396">
        <v>61</v>
      </c>
    </row>
    <row r="397" spans="1:13" ht="12.75">
      <c r="A397" s="6">
        <v>395</v>
      </c>
      <c r="B397" s="6" t="s">
        <v>480</v>
      </c>
      <c r="C397">
        <v>80</v>
      </c>
      <c r="D397" s="9">
        <v>80941</v>
      </c>
      <c r="E397" s="58">
        <v>66455</v>
      </c>
      <c r="F397" s="58">
        <v>12922</v>
      </c>
      <c r="G397" s="58">
        <v>608</v>
      </c>
      <c r="H397" s="58">
        <v>55</v>
      </c>
      <c r="I397" s="9">
        <v>80179</v>
      </c>
      <c r="J397">
        <v>67026</v>
      </c>
      <c r="K397">
        <v>11447</v>
      </c>
      <c r="L397">
        <v>669</v>
      </c>
      <c r="M397">
        <v>25</v>
      </c>
    </row>
    <row r="398" spans="1:13" ht="12.75">
      <c r="A398" s="6">
        <v>396</v>
      </c>
      <c r="B398" s="6" t="s">
        <v>481</v>
      </c>
      <c r="C398">
        <v>79</v>
      </c>
      <c r="D398" s="9">
        <v>86940</v>
      </c>
      <c r="E398" s="58">
        <v>76365</v>
      </c>
      <c r="F398" s="58">
        <v>8021</v>
      </c>
      <c r="G398" s="58">
        <v>428</v>
      </c>
      <c r="H398" s="58">
        <v>57</v>
      </c>
      <c r="I398" s="9">
        <v>84184</v>
      </c>
      <c r="J398">
        <v>74532</v>
      </c>
      <c r="K398">
        <v>7039</v>
      </c>
      <c r="L398">
        <v>549</v>
      </c>
      <c r="M398">
        <v>116</v>
      </c>
    </row>
    <row r="399" spans="1:13" ht="12.75">
      <c r="A399" s="6">
        <v>397</v>
      </c>
      <c r="B399" s="6" t="s">
        <v>482</v>
      </c>
      <c r="C399">
        <v>83</v>
      </c>
      <c r="D399" s="9">
        <v>135817</v>
      </c>
      <c r="E399" s="58">
        <v>109397</v>
      </c>
      <c r="F399" s="58">
        <v>24738</v>
      </c>
      <c r="G399" s="58">
        <v>264</v>
      </c>
      <c r="H399" s="58">
        <v>28</v>
      </c>
      <c r="I399" s="9">
        <v>138996</v>
      </c>
      <c r="J399">
        <v>109847</v>
      </c>
      <c r="K399">
        <v>26407</v>
      </c>
      <c r="L399">
        <v>460</v>
      </c>
      <c r="M399">
        <v>146</v>
      </c>
    </row>
    <row r="400" spans="1:13" ht="12.75">
      <c r="A400" s="6">
        <v>398</v>
      </c>
      <c r="B400" s="6" t="s">
        <v>483</v>
      </c>
      <c r="C400">
        <v>77</v>
      </c>
      <c r="D400" s="9">
        <v>321067</v>
      </c>
      <c r="E400" s="58">
        <v>238744</v>
      </c>
      <c r="F400" s="58">
        <v>79042</v>
      </c>
      <c r="G400" s="58">
        <v>326</v>
      </c>
      <c r="H400" s="58">
        <v>11</v>
      </c>
      <c r="I400" s="9">
        <v>328094</v>
      </c>
      <c r="J400">
        <v>225806</v>
      </c>
      <c r="K400">
        <v>98360</v>
      </c>
      <c r="L400">
        <v>444</v>
      </c>
      <c r="M400">
        <v>79</v>
      </c>
    </row>
    <row r="401" spans="1:13" ht="12.75">
      <c r="A401" s="6">
        <v>399</v>
      </c>
      <c r="B401" s="6" t="s">
        <v>484</v>
      </c>
      <c r="C401">
        <v>79</v>
      </c>
      <c r="D401" s="9">
        <v>19245</v>
      </c>
      <c r="E401" s="58">
        <v>18002</v>
      </c>
      <c r="F401" s="58">
        <v>927</v>
      </c>
      <c r="G401" s="58">
        <v>94</v>
      </c>
      <c r="H401" s="58">
        <v>11</v>
      </c>
      <c r="I401" s="9">
        <v>19571</v>
      </c>
      <c r="J401">
        <v>17957</v>
      </c>
      <c r="K401">
        <v>968</v>
      </c>
      <c r="L401">
        <v>225</v>
      </c>
      <c r="M401">
        <v>116</v>
      </c>
    </row>
    <row r="402" spans="1:13" ht="12.75">
      <c r="A402" s="6">
        <v>400</v>
      </c>
      <c r="B402" s="6" t="s">
        <v>485</v>
      </c>
      <c r="C402">
        <v>81</v>
      </c>
      <c r="D402" s="9">
        <v>134949</v>
      </c>
      <c r="E402" s="58">
        <v>104438</v>
      </c>
      <c r="F402" s="58">
        <v>25954</v>
      </c>
      <c r="G402" s="58">
        <v>445</v>
      </c>
      <c r="H402" s="58">
        <v>20</v>
      </c>
      <c r="I402" s="9">
        <v>130712</v>
      </c>
      <c r="J402">
        <v>100556</v>
      </c>
      <c r="K402">
        <v>25990</v>
      </c>
      <c r="L402">
        <v>727</v>
      </c>
      <c r="M402">
        <v>225</v>
      </c>
    </row>
    <row r="403" spans="1:13" ht="12.75">
      <c r="A403" s="6">
        <v>401</v>
      </c>
      <c r="B403" s="6" t="s">
        <v>486</v>
      </c>
      <c r="C403">
        <v>84</v>
      </c>
      <c r="D403" s="9">
        <v>172867</v>
      </c>
      <c r="E403" s="58">
        <v>116779</v>
      </c>
      <c r="F403" s="58">
        <v>53808</v>
      </c>
      <c r="G403" s="58">
        <v>79</v>
      </c>
      <c r="H403" s="58">
        <v>41</v>
      </c>
      <c r="I403" s="9">
        <v>176702</v>
      </c>
      <c r="J403">
        <v>105968</v>
      </c>
      <c r="K403">
        <v>68464</v>
      </c>
      <c r="L403">
        <v>76</v>
      </c>
      <c r="M403">
        <v>65</v>
      </c>
    </row>
    <row r="404" spans="1:13" ht="12.75">
      <c r="A404" s="6">
        <v>402</v>
      </c>
      <c r="B404" s="6" t="s">
        <v>487</v>
      </c>
      <c r="C404">
        <v>83</v>
      </c>
      <c r="D404" s="9">
        <v>106764</v>
      </c>
      <c r="E404" s="58">
        <v>83973</v>
      </c>
      <c r="F404" s="58">
        <v>21278</v>
      </c>
      <c r="G404" s="58">
        <v>108</v>
      </c>
      <c r="H404" s="58">
        <v>23</v>
      </c>
      <c r="I404" s="9">
        <v>104069</v>
      </c>
      <c r="J404">
        <v>79907</v>
      </c>
      <c r="K404">
        <v>21967</v>
      </c>
      <c r="L404">
        <v>157</v>
      </c>
      <c r="M404">
        <v>92</v>
      </c>
    </row>
    <row r="405" spans="1:13" ht="12.75">
      <c r="A405" s="6">
        <v>403</v>
      </c>
      <c r="B405" s="6" t="s">
        <v>488</v>
      </c>
      <c r="C405">
        <v>79</v>
      </c>
      <c r="D405" s="9">
        <v>21988</v>
      </c>
      <c r="E405" s="58">
        <v>20339</v>
      </c>
      <c r="F405" s="58">
        <v>1243</v>
      </c>
      <c r="G405" s="58">
        <v>76</v>
      </c>
      <c r="H405" s="58">
        <v>20</v>
      </c>
      <c r="I405" s="9">
        <v>22548</v>
      </c>
      <c r="J405">
        <v>20746</v>
      </c>
      <c r="K405">
        <v>1089</v>
      </c>
      <c r="L405">
        <v>189</v>
      </c>
      <c r="M405">
        <v>47</v>
      </c>
    </row>
    <row r="406" spans="1:13" ht="12.75">
      <c r="A406" s="6">
        <v>404</v>
      </c>
      <c r="B406" s="6" t="s">
        <v>489</v>
      </c>
      <c r="C406">
        <v>83</v>
      </c>
      <c r="D406" s="9">
        <v>112097</v>
      </c>
      <c r="E406" s="58">
        <v>89602</v>
      </c>
      <c r="F406" s="58">
        <v>20579</v>
      </c>
      <c r="G406" s="58">
        <v>181</v>
      </c>
      <c r="H406" s="58">
        <v>76</v>
      </c>
      <c r="I406" s="9">
        <v>113540</v>
      </c>
      <c r="J406">
        <v>88806</v>
      </c>
      <c r="K406">
        <v>21553</v>
      </c>
      <c r="L406">
        <v>364</v>
      </c>
      <c r="M406">
        <v>299</v>
      </c>
    </row>
    <row r="407" spans="1:13" ht="12.75">
      <c r="A407" s="6">
        <v>405</v>
      </c>
      <c r="B407" s="6" t="s">
        <v>490</v>
      </c>
      <c r="C407">
        <v>77</v>
      </c>
      <c r="D407" s="9">
        <v>302216</v>
      </c>
      <c r="E407" s="58">
        <v>233414</v>
      </c>
      <c r="F407" s="58">
        <v>65024</v>
      </c>
      <c r="G407" s="58">
        <v>339</v>
      </c>
      <c r="H407" s="58">
        <v>35</v>
      </c>
      <c r="I407" s="9">
        <v>304327</v>
      </c>
      <c r="J407">
        <v>226127</v>
      </c>
      <c r="K407">
        <v>74983</v>
      </c>
      <c r="L407">
        <v>417</v>
      </c>
      <c r="M407">
        <v>157</v>
      </c>
    </row>
    <row r="408" spans="1:13" ht="12.75">
      <c r="A408" s="6">
        <v>406</v>
      </c>
      <c r="B408" s="6" t="s">
        <v>491</v>
      </c>
      <c r="C408">
        <v>81</v>
      </c>
      <c r="D408" s="9">
        <v>86212</v>
      </c>
      <c r="E408" s="58">
        <v>65936</v>
      </c>
      <c r="F408" s="58">
        <v>17542</v>
      </c>
      <c r="G408" s="58">
        <v>228</v>
      </c>
      <c r="H408" s="58">
        <v>24</v>
      </c>
      <c r="I408" s="9">
        <v>81409</v>
      </c>
      <c r="J408">
        <v>62094</v>
      </c>
      <c r="K408">
        <v>17074</v>
      </c>
      <c r="L408">
        <v>335</v>
      </c>
      <c r="M408">
        <v>140</v>
      </c>
    </row>
    <row r="409" spans="1:13" ht="12.75">
      <c r="A409" s="6">
        <v>407</v>
      </c>
      <c r="B409" s="6" t="s">
        <v>492</v>
      </c>
      <c r="C409">
        <v>84</v>
      </c>
      <c r="D409" s="9">
        <v>93378</v>
      </c>
      <c r="E409" s="58">
        <v>56752</v>
      </c>
      <c r="F409" s="58">
        <v>35762</v>
      </c>
      <c r="G409" s="58">
        <v>86</v>
      </c>
      <c r="H409" s="58">
        <v>25</v>
      </c>
      <c r="I409" s="9">
        <v>100390</v>
      </c>
      <c r="J409">
        <v>54587</v>
      </c>
      <c r="K409">
        <v>44772</v>
      </c>
      <c r="L409">
        <v>136</v>
      </c>
      <c r="M409">
        <v>22</v>
      </c>
    </row>
    <row r="410" spans="1:13" ht="12.75">
      <c r="A410" s="6">
        <v>408</v>
      </c>
      <c r="B410" s="6" t="s">
        <v>493</v>
      </c>
      <c r="C410">
        <v>80</v>
      </c>
      <c r="D410" s="9">
        <v>158714</v>
      </c>
      <c r="E410" s="58">
        <v>136230</v>
      </c>
      <c r="F410" s="58">
        <v>21255</v>
      </c>
      <c r="G410" s="58">
        <v>87</v>
      </c>
      <c r="H410" s="58">
        <v>10</v>
      </c>
      <c r="I410" s="9">
        <v>146339</v>
      </c>
      <c r="J410">
        <v>123331</v>
      </c>
      <c r="K410">
        <v>21836</v>
      </c>
      <c r="L410">
        <v>50</v>
      </c>
      <c r="M410">
        <v>17</v>
      </c>
    </row>
    <row r="411" spans="3:8" ht="12.75">
      <c r="C411" s="7" t="s">
        <v>84</v>
      </c>
      <c r="D411" s="7">
        <f>SUM(D3:D410)</f>
        <v>57103927</v>
      </c>
      <c r="E411" s="59">
        <f>SUM(E3:E410)/$D411</f>
        <v>0.8368135872687005</v>
      </c>
      <c r="F411" s="59">
        <f>SUM(F3:F410)/$D411</f>
        <v>0.14076137005428715</v>
      </c>
      <c r="G411" s="59">
        <f>SUM(G3:G410)/$D411</f>
        <v>0.002788809953473077</v>
      </c>
      <c r="H411" s="59">
        <f>SUM(H3:H410)/$D411</f>
        <v>0.0017676192392162451</v>
      </c>
    </row>
    <row r="412" spans="3:8" ht="12.75">
      <c r="C412" s="7"/>
      <c r="D412" s="7"/>
      <c r="E412" s="59"/>
      <c r="F412" s="59"/>
      <c r="G412" s="59"/>
      <c r="H412" s="59"/>
    </row>
    <row r="413" spans="3:8" ht="159.75" customHeight="1">
      <c r="C413" s="7"/>
      <c r="D413" s="9" t="s">
        <v>495</v>
      </c>
      <c r="E413" t="s">
        <v>511</v>
      </c>
      <c r="F413" t="s">
        <v>512</v>
      </c>
      <c r="G413" t="s">
        <v>513</v>
      </c>
      <c r="H413" t="s">
        <v>514</v>
      </c>
    </row>
    <row r="414" spans="3:8" ht="12.75">
      <c r="C414" s="7"/>
      <c r="D414" s="7"/>
      <c r="E414" s="59"/>
      <c r="F414" s="59" t="s">
        <v>520</v>
      </c>
      <c r="G414" s="59"/>
      <c r="H414" s="59"/>
    </row>
    <row r="415" spans="3:8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</row>
    <row r="416" spans="1:11" ht="12.75">
      <c r="A416">
        <v>1</v>
      </c>
      <c r="B416" t="s">
        <v>0</v>
      </c>
      <c r="C416" t="str">
        <f aca="true" t="shared" si="0" ref="C416:C479">INDEX(E$415:H$415,1,MATCH(MAX(E416:H416),E416:H416,0))</f>
        <v>B</v>
      </c>
      <c r="D416">
        <f>SUMIF($C$3:$C$410,$A416,D$3:D$410)</f>
        <v>886449</v>
      </c>
      <c r="E416" s="60">
        <f>SUMIF($C$3:$C$410,$A416,E$3:E$410)/$D416-E$411</f>
        <v>-0.6136580532221846</v>
      </c>
      <c r="F416" s="60">
        <f>SUMIF($C$3:$C$410,$A416,F$3:F$410)/$D416-K416</f>
        <v>0.033039689818590845</v>
      </c>
      <c r="G416" s="60">
        <f aca="true" t="shared" si="1" ref="G416:H431">SUMIF($C$3:$C$410,$A416,G$3:G$410)/$D416-G$411</f>
        <v>-0.0019032542136617626</v>
      </c>
      <c r="H416" s="60">
        <f t="shared" si="1"/>
        <v>0.012597561385952263</v>
      </c>
      <c r="I416">
        <f>SUMIF($C$3:$C$410,$A416,I$3:I$410)</f>
        <v>848245</v>
      </c>
      <c r="J416" s="60">
        <f>SUMIF($C$3:$C$410,$A416,J$3:J$410)/$D416-J$411</f>
        <v>0.19579129763810438</v>
      </c>
      <c r="K416" s="60">
        <f>SUMIF($C$3:$C$410,$A416,K$3:K$410)/$D416</f>
        <v>0.7003944953403974</v>
      </c>
    </row>
    <row r="417" spans="1:11" ht="12.75">
      <c r="A417">
        <v>2</v>
      </c>
      <c r="B417" t="s">
        <v>1</v>
      </c>
      <c r="C417" t="str">
        <f t="shared" si="0"/>
        <v>B</v>
      </c>
      <c r="D417">
        <f aca="true" t="shared" si="2" ref="D417:D480">SUMIF($C$3:$C$410,$A417,D$3:D$410)</f>
        <v>626827</v>
      </c>
      <c r="E417" s="60">
        <f aca="true" t="shared" si="3" ref="E417:H448">SUMIF($C$3:$C$410,$A417,E$3:E$410)/$D417-E$411</f>
        <v>-0.012219241460367347</v>
      </c>
      <c r="F417" s="60">
        <f aca="true" t="shared" si="4" ref="F417:F480">SUMIF($C$3:$C$410,$A417,F$3:F$410)/$D417-K417</f>
        <v>0.008110690828569939</v>
      </c>
      <c r="G417" s="60">
        <f t="shared" si="1"/>
        <v>-0.0017693899221087612</v>
      </c>
      <c r="H417" s="60">
        <f t="shared" si="1"/>
        <v>-0.00014356666968749158</v>
      </c>
      <c r="I417">
        <f aca="true" t="shared" si="5" ref="I417:I480">SUMIF($C$3:$C$410,$A417,I$3:I$410)</f>
        <v>609838</v>
      </c>
      <c r="J417" s="60">
        <f aca="true" t="shared" si="6" ref="J417:J480">SUMIF($C$3:$C$410,$A417,J$3:J$410)/$D417-J$411</f>
        <v>0.8018592051714428</v>
      </c>
      <c r="K417" s="60">
        <f aca="true" t="shared" si="7" ref="K417:K480">SUMIF($C$3:$C$410,$A417,K$3:K$410)/$D417</f>
        <v>0.1560797476815772</v>
      </c>
    </row>
    <row r="418" spans="1:11" ht="12.75">
      <c r="A418">
        <v>3</v>
      </c>
      <c r="B418" t="s">
        <v>2</v>
      </c>
      <c r="C418" t="str">
        <f t="shared" si="0"/>
        <v>B</v>
      </c>
      <c r="D418">
        <f t="shared" si="2"/>
        <v>804630</v>
      </c>
      <c r="E418" s="60">
        <f t="shared" si="3"/>
        <v>-0.17165817422170992</v>
      </c>
      <c r="F418" s="60">
        <f t="shared" si="4"/>
        <v>0.0404297627480954</v>
      </c>
      <c r="G418" s="60">
        <f t="shared" si="1"/>
        <v>-0.0016814686910294695</v>
      </c>
      <c r="H418" s="60">
        <f t="shared" si="1"/>
        <v>0.0037193747828808675</v>
      </c>
      <c r="I418">
        <f t="shared" si="5"/>
        <v>774649</v>
      </c>
      <c r="J418" s="60">
        <f t="shared" si="6"/>
        <v>0.6592645066676609</v>
      </c>
      <c r="K418" s="60">
        <f t="shared" si="7"/>
        <v>0.27577892944583227</v>
      </c>
    </row>
    <row r="419" spans="1:11" ht="12.75">
      <c r="A419">
        <v>4</v>
      </c>
      <c r="B419" t="s">
        <v>3</v>
      </c>
      <c r="C419" t="str">
        <f t="shared" si="0"/>
        <v>B</v>
      </c>
      <c r="D419">
        <f t="shared" si="2"/>
        <v>861162</v>
      </c>
      <c r="E419" s="60">
        <f t="shared" si="3"/>
        <v>-0.3507377966509073</v>
      </c>
      <c r="F419" s="60">
        <f t="shared" si="4"/>
        <v>0.040735657170195616</v>
      </c>
      <c r="G419" s="60">
        <f t="shared" si="1"/>
        <v>-0.0014255356798753105</v>
      </c>
      <c r="H419" s="60">
        <f t="shared" si="1"/>
        <v>0.008197985374085316</v>
      </c>
      <c r="I419">
        <f t="shared" si="5"/>
        <v>794537</v>
      </c>
      <c r="J419" s="60">
        <f t="shared" si="6"/>
        <v>0.44944969703725896</v>
      </c>
      <c r="K419" s="60">
        <f t="shared" si="7"/>
        <v>0.4535221015325804</v>
      </c>
    </row>
    <row r="420" spans="1:11" ht="12.75">
      <c r="A420">
        <v>5</v>
      </c>
      <c r="B420" t="s">
        <v>4</v>
      </c>
      <c r="C420" t="str">
        <f t="shared" si="0"/>
        <v>B</v>
      </c>
      <c r="D420">
        <f t="shared" si="2"/>
        <v>713284</v>
      </c>
      <c r="E420" s="60">
        <f t="shared" si="3"/>
        <v>-0.09687409612632236</v>
      </c>
      <c r="F420" s="60">
        <f t="shared" si="4"/>
        <v>0.018406413153806894</v>
      </c>
      <c r="G420" s="60">
        <f t="shared" si="1"/>
        <v>-0.0015620896008505594</v>
      </c>
      <c r="H420" s="60">
        <f t="shared" si="1"/>
        <v>0.0022083566693979957</v>
      </c>
      <c r="I420">
        <f t="shared" si="5"/>
        <v>689056</v>
      </c>
      <c r="J420" s="60">
        <f t="shared" si="6"/>
        <v>0.7173243757044879</v>
      </c>
      <c r="K420" s="60">
        <f t="shared" si="7"/>
        <v>0.22498752250155618</v>
      </c>
    </row>
    <row r="421" spans="1:11" ht="12.75">
      <c r="A421">
        <v>6</v>
      </c>
      <c r="B421" t="s">
        <v>5</v>
      </c>
      <c r="C421" t="str">
        <f t="shared" si="0"/>
        <v>B</v>
      </c>
      <c r="D421">
        <f t="shared" si="2"/>
        <v>656681</v>
      </c>
      <c r="E421" s="60">
        <f t="shared" si="3"/>
        <v>-0.060700070964741615</v>
      </c>
      <c r="F421" s="60">
        <f t="shared" si="4"/>
        <v>0.017204700608057788</v>
      </c>
      <c r="G421" s="60">
        <f t="shared" si="1"/>
        <v>-0.0014198043023273914</v>
      </c>
      <c r="H421" s="60">
        <f t="shared" si="1"/>
        <v>0.0008561813580296018</v>
      </c>
      <c r="I421">
        <f t="shared" si="5"/>
        <v>635863</v>
      </c>
      <c r="J421" s="60">
        <f t="shared" si="6"/>
        <v>0.7514013653509086</v>
      </c>
      <c r="K421" s="60">
        <f t="shared" si="7"/>
        <v>0.1902476240366327</v>
      </c>
    </row>
    <row r="422" spans="1:11" ht="12.75">
      <c r="A422">
        <v>7</v>
      </c>
      <c r="B422" t="s">
        <v>6</v>
      </c>
      <c r="C422" t="str">
        <f t="shared" si="0"/>
        <v>B</v>
      </c>
      <c r="D422">
        <f t="shared" si="2"/>
        <v>728242</v>
      </c>
      <c r="E422" s="60">
        <f t="shared" si="3"/>
        <v>-0.06997783761405274</v>
      </c>
      <c r="F422" s="60">
        <f t="shared" si="4"/>
        <v>0.0030017494184625404</v>
      </c>
      <c r="G422" s="60">
        <f t="shared" si="1"/>
        <v>-0.0019717738583288806</v>
      </c>
      <c r="H422" s="60">
        <f t="shared" si="1"/>
        <v>0.0005090964679250621</v>
      </c>
      <c r="I422">
        <f t="shared" si="5"/>
        <v>727632</v>
      </c>
      <c r="J422" s="60">
        <f t="shared" si="6"/>
        <v>0.7667245228921156</v>
      </c>
      <c r="K422" s="60">
        <f t="shared" si="7"/>
        <v>0.21819120567064246</v>
      </c>
    </row>
    <row r="423" spans="1:11" ht="12.75">
      <c r="A423">
        <v>8</v>
      </c>
      <c r="B423" t="s">
        <v>7</v>
      </c>
      <c r="C423" t="str">
        <f t="shared" si="0"/>
        <v>B</v>
      </c>
      <c r="D423">
        <f t="shared" si="2"/>
        <v>759957</v>
      </c>
      <c r="E423" s="60">
        <f t="shared" si="3"/>
        <v>-0.43263414027367314</v>
      </c>
      <c r="F423" s="60">
        <f t="shared" si="4"/>
        <v>0.02755945402174076</v>
      </c>
      <c r="G423" s="60">
        <f t="shared" si="1"/>
        <v>-0.0018361244725840268</v>
      </c>
      <c r="H423" s="60">
        <f t="shared" si="1"/>
        <v>0.006910503338771719</v>
      </c>
      <c r="I423">
        <f t="shared" si="5"/>
        <v>724112</v>
      </c>
      <c r="J423" s="60">
        <f t="shared" si="6"/>
        <v>0.3823584755453269</v>
      </c>
      <c r="K423" s="60">
        <f t="shared" si="7"/>
        <v>0.5444308033217669</v>
      </c>
    </row>
    <row r="424" spans="1:11" ht="12.75">
      <c r="A424">
        <v>9</v>
      </c>
      <c r="B424" t="s">
        <v>8</v>
      </c>
      <c r="C424" t="str">
        <f t="shared" si="0"/>
        <v>B</v>
      </c>
      <c r="D424">
        <f t="shared" si="2"/>
        <v>595561</v>
      </c>
      <c r="E424" s="60">
        <f t="shared" si="3"/>
        <v>-0.23912334227280585</v>
      </c>
      <c r="F424" s="60">
        <f t="shared" si="4"/>
        <v>0.016602833294994124</v>
      </c>
      <c r="G424" s="60">
        <f t="shared" si="1"/>
        <v>-0.0020097125982063624</v>
      </c>
      <c r="H424" s="60">
        <f t="shared" si="1"/>
        <v>0.0032578945200796116</v>
      </c>
      <c r="I424">
        <f t="shared" si="5"/>
        <v>574314</v>
      </c>
      <c r="J424" s="60">
        <f t="shared" si="6"/>
        <v>0.5720085767872645</v>
      </c>
      <c r="K424" s="60">
        <f t="shared" si="7"/>
        <v>0.36519852710301715</v>
      </c>
    </row>
    <row r="425" spans="1:11" ht="12.75">
      <c r="A425">
        <v>10</v>
      </c>
      <c r="B425" t="s">
        <v>9</v>
      </c>
      <c r="C425" t="str">
        <f t="shared" si="0"/>
        <v>B</v>
      </c>
      <c r="D425">
        <f t="shared" si="2"/>
        <v>776014</v>
      </c>
      <c r="E425" s="60">
        <f t="shared" si="3"/>
        <v>-0.13301442900609184</v>
      </c>
      <c r="F425" s="60">
        <f t="shared" si="4"/>
        <v>0.024246985234802454</v>
      </c>
      <c r="G425" s="60">
        <f t="shared" si="1"/>
        <v>-0.0009215755994536909</v>
      </c>
      <c r="H425" s="60">
        <f t="shared" si="1"/>
        <v>0.002139526765881601</v>
      </c>
      <c r="I425">
        <f t="shared" si="5"/>
        <v>746195</v>
      </c>
      <c r="J425" s="60">
        <f t="shared" si="6"/>
        <v>0.6806101436314294</v>
      </c>
      <c r="K425" s="60">
        <f t="shared" si="7"/>
        <v>0.2560752769924254</v>
      </c>
    </row>
    <row r="426" spans="1:11" ht="12.75">
      <c r="A426">
        <v>11</v>
      </c>
      <c r="B426" t="s">
        <v>10</v>
      </c>
      <c r="C426" t="str">
        <f t="shared" si="0"/>
        <v>A</v>
      </c>
      <c r="D426">
        <f t="shared" si="2"/>
        <v>677347</v>
      </c>
      <c r="E426" s="60">
        <f t="shared" si="3"/>
        <v>0.009073380563149325</v>
      </c>
      <c r="F426" s="60">
        <f t="shared" si="4"/>
        <v>-0.012641969330343228</v>
      </c>
      <c r="G426" s="60">
        <f t="shared" si="1"/>
        <v>-0.002117071538746209</v>
      </c>
      <c r="H426" s="60">
        <f t="shared" si="1"/>
        <v>0.00039965986588055185</v>
      </c>
      <c r="I426">
        <f t="shared" si="5"/>
        <v>726067</v>
      </c>
      <c r="J426" s="60">
        <f t="shared" si="6"/>
        <v>0.9136823518816796</v>
      </c>
      <c r="K426" s="60">
        <f t="shared" si="7"/>
        <v>0.13777871607905548</v>
      </c>
    </row>
    <row r="427" spans="1:11" ht="12.75">
      <c r="A427">
        <v>12</v>
      </c>
      <c r="B427" t="s">
        <v>11</v>
      </c>
      <c r="C427" t="str">
        <f t="shared" si="0"/>
        <v>A</v>
      </c>
      <c r="D427">
        <f t="shared" si="2"/>
        <v>635673</v>
      </c>
      <c r="E427" s="60">
        <f t="shared" si="3"/>
        <v>0.08221081678810227</v>
      </c>
      <c r="F427" s="60">
        <f t="shared" si="4"/>
        <v>-0.016610741686370195</v>
      </c>
      <c r="G427" s="60">
        <f t="shared" si="1"/>
        <v>-0.002104495848579523</v>
      </c>
      <c r="H427" s="60">
        <f t="shared" si="1"/>
        <v>-0.0010046483406567657</v>
      </c>
      <c r="I427">
        <f t="shared" si="5"/>
        <v>644178</v>
      </c>
      <c r="J427" s="60">
        <f t="shared" si="6"/>
        <v>0.9157868904295133</v>
      </c>
      <c r="K427" s="60">
        <f t="shared" si="7"/>
        <v>0.08682294198432212</v>
      </c>
    </row>
    <row r="428" spans="1:11" ht="12.75">
      <c r="A428">
        <v>13</v>
      </c>
      <c r="B428" t="s">
        <v>12</v>
      </c>
      <c r="C428" t="str">
        <f t="shared" si="0"/>
        <v>A</v>
      </c>
      <c r="D428">
        <f t="shared" si="2"/>
        <v>687285</v>
      </c>
      <c r="E428" s="60">
        <f t="shared" si="3"/>
        <v>0.056326813001929654</v>
      </c>
      <c r="F428" s="60">
        <f t="shared" si="4"/>
        <v>-0.014203714616207258</v>
      </c>
      <c r="G428" s="60">
        <f t="shared" si="1"/>
        <v>-0.002059854716562625</v>
      </c>
      <c r="H428" s="60">
        <f t="shared" si="1"/>
        <v>-0.0008742489488709008</v>
      </c>
      <c r="I428">
        <f t="shared" si="5"/>
        <v>709383</v>
      </c>
      <c r="J428" s="60">
        <f t="shared" si="6"/>
        <v>0.9105683959347287</v>
      </c>
      <c r="K428" s="60">
        <f t="shared" si="7"/>
        <v>0.10521835919596674</v>
      </c>
    </row>
    <row r="429" spans="1:11" ht="12.75">
      <c r="A429">
        <v>14</v>
      </c>
      <c r="B429" t="s">
        <v>13</v>
      </c>
      <c r="C429" t="str">
        <f t="shared" si="0"/>
        <v>A</v>
      </c>
      <c r="D429">
        <f t="shared" si="2"/>
        <v>628717</v>
      </c>
      <c r="E429" s="60">
        <f t="shared" si="3"/>
        <v>0.11030570487705027</v>
      </c>
      <c r="F429" s="60">
        <f t="shared" si="4"/>
        <v>-0.01923599966280537</v>
      </c>
      <c r="G429" s="60">
        <f t="shared" si="1"/>
        <v>-0.0018297138895842367</v>
      </c>
      <c r="H429" s="60">
        <f t="shared" si="1"/>
        <v>-0.001287275936903758</v>
      </c>
      <c r="I429">
        <f t="shared" si="5"/>
        <v>648585</v>
      </c>
      <c r="J429" s="60">
        <f t="shared" si="6"/>
        <v>0.9589163327856571</v>
      </c>
      <c r="K429" s="60">
        <f t="shared" si="7"/>
        <v>0.06296791720281145</v>
      </c>
    </row>
    <row r="430" spans="1:11" ht="12.75">
      <c r="A430">
        <v>15</v>
      </c>
      <c r="B430" t="s">
        <v>14</v>
      </c>
      <c r="C430" t="str">
        <f t="shared" si="0"/>
        <v>A</v>
      </c>
      <c r="D430">
        <f t="shared" si="2"/>
        <v>722431</v>
      </c>
      <c r="E430" s="60">
        <f t="shared" si="3"/>
        <v>0.0347630754160404</v>
      </c>
      <c r="F430" s="60">
        <f t="shared" si="4"/>
        <v>-0.031014726665937645</v>
      </c>
      <c r="G430" s="60">
        <f t="shared" si="1"/>
        <v>-0.002330634709055271</v>
      </c>
      <c r="H430" s="60">
        <f t="shared" si="1"/>
        <v>2.3622178130233706E-08</v>
      </c>
      <c r="I430">
        <f t="shared" si="5"/>
        <v>775400</v>
      </c>
      <c r="J430" s="60">
        <f t="shared" si="6"/>
        <v>0.9127473765660665</v>
      </c>
      <c r="K430" s="60">
        <f t="shared" si="7"/>
        <v>0.132205013350756</v>
      </c>
    </row>
    <row r="431" spans="1:11" ht="12.75">
      <c r="A431">
        <v>16</v>
      </c>
      <c r="B431" t="s">
        <v>15</v>
      </c>
      <c r="C431" t="str">
        <f t="shared" si="0"/>
        <v>A</v>
      </c>
      <c r="D431">
        <f t="shared" si="2"/>
        <v>513234</v>
      </c>
      <c r="E431" s="60">
        <f t="shared" si="3"/>
        <v>0.02869999912658905</v>
      </c>
      <c r="F431" s="60">
        <f t="shared" si="4"/>
        <v>-0.024507339731974095</v>
      </c>
      <c r="G431" s="60">
        <f t="shared" si="1"/>
        <v>-0.0022042812589594635</v>
      </c>
      <c r="H431" s="60">
        <f t="shared" si="1"/>
        <v>-0.00016990747421236768</v>
      </c>
      <c r="I431">
        <f t="shared" si="5"/>
        <v>528700</v>
      </c>
      <c r="J431" s="60">
        <f t="shared" si="6"/>
        <v>0.87519922686338</v>
      </c>
      <c r="K431" s="60">
        <f t="shared" si="7"/>
        <v>0.1392405803200879</v>
      </c>
    </row>
    <row r="432" spans="1:11" ht="12.75">
      <c r="A432">
        <v>17</v>
      </c>
      <c r="B432" t="s">
        <v>16</v>
      </c>
      <c r="C432" t="str">
        <f t="shared" si="0"/>
        <v>A</v>
      </c>
      <c r="D432">
        <f t="shared" si="2"/>
        <v>753104</v>
      </c>
      <c r="E432" s="60">
        <f t="shared" si="3"/>
        <v>0.10727912768169146</v>
      </c>
      <c r="F432" s="60">
        <f t="shared" si="4"/>
        <v>-0.006696286303086954</v>
      </c>
      <c r="G432" s="60">
        <f t="shared" si="3"/>
        <v>-0.0009723277677457407</v>
      </c>
      <c r="H432" s="60">
        <f t="shared" si="3"/>
        <v>-0.0011315849066406646</v>
      </c>
      <c r="I432">
        <f t="shared" si="5"/>
        <v>772713</v>
      </c>
      <c r="J432" s="60">
        <f t="shared" si="6"/>
        <v>0.9617834986934075</v>
      </c>
      <c r="K432" s="60">
        <f t="shared" si="7"/>
        <v>0.04885115468779876</v>
      </c>
    </row>
    <row r="433" spans="1:11" ht="12.75">
      <c r="A433">
        <v>18</v>
      </c>
      <c r="B433" t="s">
        <v>17</v>
      </c>
      <c r="C433" t="str">
        <f t="shared" si="0"/>
        <v>A</v>
      </c>
      <c r="D433">
        <f t="shared" si="2"/>
        <v>758385</v>
      </c>
      <c r="E433" s="60">
        <f t="shared" si="3"/>
        <v>0.01744249638274309</v>
      </c>
      <c r="F433" s="60">
        <f t="shared" si="4"/>
        <v>-0.03098294401919871</v>
      </c>
      <c r="G433" s="60">
        <f t="shared" si="3"/>
        <v>-0.0022323643486681297</v>
      </c>
      <c r="H433" s="60">
        <f t="shared" si="3"/>
        <v>-0.0013087494039742506</v>
      </c>
      <c r="I433">
        <f t="shared" si="5"/>
        <v>779924</v>
      </c>
      <c r="J433" s="60">
        <f t="shared" si="6"/>
        <v>0.8516386795624914</v>
      </c>
      <c r="K433" s="60">
        <f t="shared" si="7"/>
        <v>0.1585804044120071</v>
      </c>
    </row>
    <row r="434" spans="1:11" ht="12.75">
      <c r="A434">
        <v>19</v>
      </c>
      <c r="B434" t="s">
        <v>18</v>
      </c>
      <c r="C434" t="str">
        <f t="shared" si="0"/>
        <v>A</v>
      </c>
      <c r="D434">
        <f t="shared" si="2"/>
        <v>624743</v>
      </c>
      <c r="E434" s="60">
        <f t="shared" si="3"/>
        <v>0.04821913818800727</v>
      </c>
      <c r="F434" s="60">
        <f t="shared" si="4"/>
        <v>-0.02796349859062046</v>
      </c>
      <c r="G434" s="60">
        <f t="shared" si="3"/>
        <v>-0.002042903236631112</v>
      </c>
      <c r="H434" s="60">
        <f t="shared" si="3"/>
        <v>-0.0012890224402124948</v>
      </c>
      <c r="I434">
        <f t="shared" si="5"/>
        <v>656645</v>
      </c>
      <c r="J434" s="60">
        <f t="shared" si="6"/>
        <v>0.9096316405305862</v>
      </c>
      <c r="K434" s="60">
        <f t="shared" si="7"/>
        <v>0.1267737293575118</v>
      </c>
    </row>
    <row r="435" spans="1:11" ht="12.75">
      <c r="A435">
        <v>20</v>
      </c>
      <c r="B435" t="s">
        <v>19</v>
      </c>
      <c r="C435" t="str">
        <f t="shared" si="0"/>
        <v>A</v>
      </c>
      <c r="D435">
        <f t="shared" si="2"/>
        <v>977087</v>
      </c>
      <c r="E435" s="60">
        <f t="shared" si="3"/>
        <v>0.0057899884620175035</v>
      </c>
      <c r="F435" s="60">
        <f t="shared" si="4"/>
        <v>-0.015834823306420026</v>
      </c>
      <c r="G435" s="60">
        <f t="shared" si="3"/>
        <v>-0.002481774858338253</v>
      </c>
      <c r="H435" s="60">
        <f t="shared" si="3"/>
        <v>0.0002905393485041932</v>
      </c>
      <c r="I435">
        <f t="shared" si="5"/>
        <v>1005760</v>
      </c>
      <c r="J435" s="60">
        <f t="shared" si="6"/>
        <v>0.8555665974473102</v>
      </c>
      <c r="K435" s="60">
        <f t="shared" si="7"/>
        <v>0.15400163956740803</v>
      </c>
    </row>
    <row r="436" spans="1:11" ht="12.75">
      <c r="A436">
        <v>21</v>
      </c>
      <c r="B436" t="s">
        <v>20</v>
      </c>
      <c r="C436" t="str">
        <f t="shared" si="0"/>
        <v>A</v>
      </c>
      <c r="D436">
        <f t="shared" si="2"/>
        <v>536403</v>
      </c>
      <c r="E436" s="60">
        <f t="shared" si="3"/>
        <v>0.060511744617959384</v>
      </c>
      <c r="F436" s="60">
        <f t="shared" si="4"/>
        <v>-0.029108711174247723</v>
      </c>
      <c r="G436" s="60">
        <f t="shared" si="3"/>
        <v>-0.001670247976750352</v>
      </c>
      <c r="H436" s="60">
        <f t="shared" si="3"/>
        <v>-0.0011319031824454963</v>
      </c>
      <c r="I436">
        <f t="shared" si="5"/>
        <v>558173</v>
      </c>
      <c r="J436" s="60">
        <f t="shared" si="6"/>
        <v>0.9093293661668559</v>
      </c>
      <c r="K436" s="60">
        <f t="shared" si="7"/>
        <v>0.12200528334107005</v>
      </c>
    </row>
    <row r="437" spans="1:11" ht="12.75">
      <c r="A437">
        <v>22</v>
      </c>
      <c r="B437" t="s">
        <v>21</v>
      </c>
      <c r="C437" t="str">
        <f t="shared" si="0"/>
        <v>A</v>
      </c>
      <c r="D437">
        <f t="shared" si="2"/>
        <v>681357</v>
      </c>
      <c r="E437" s="60">
        <f t="shared" si="3"/>
        <v>0.06234500360216455</v>
      </c>
      <c r="F437" s="60">
        <f t="shared" si="4"/>
        <v>-0.008577001483803637</v>
      </c>
      <c r="G437" s="60">
        <f t="shared" si="3"/>
        <v>-0.0009395591202094576</v>
      </c>
      <c r="H437" s="60">
        <f t="shared" si="3"/>
        <v>-0.000859138075890705</v>
      </c>
      <c r="I437">
        <f t="shared" si="5"/>
        <v>686129</v>
      </c>
      <c r="J437" s="60">
        <f t="shared" si="6"/>
        <v>0.9016139850328095</v>
      </c>
      <c r="K437" s="60">
        <f t="shared" si="7"/>
        <v>0.09202958214269465</v>
      </c>
    </row>
    <row r="438" spans="1:11" ht="12.75">
      <c r="A438">
        <v>23</v>
      </c>
      <c r="B438" t="s">
        <v>22</v>
      </c>
      <c r="C438" t="str">
        <f t="shared" si="0"/>
        <v>A</v>
      </c>
      <c r="D438">
        <f t="shared" si="2"/>
        <v>541737</v>
      </c>
      <c r="E438" s="60">
        <f t="shared" si="3"/>
        <v>0.06492471009699541</v>
      </c>
      <c r="F438" s="60">
        <f t="shared" si="4"/>
        <v>-0.013203823995776548</v>
      </c>
      <c r="G438" s="60">
        <f t="shared" si="3"/>
        <v>-0.002031985147340212</v>
      </c>
      <c r="H438" s="60">
        <f t="shared" si="3"/>
        <v>-0.000813281617824315</v>
      </c>
      <c r="I438">
        <f t="shared" si="5"/>
        <v>557894</v>
      </c>
      <c r="J438" s="60">
        <f t="shared" si="6"/>
        <v>0.9198208724897875</v>
      </c>
      <c r="K438" s="60">
        <f t="shared" si="7"/>
        <v>0.09815648552711002</v>
      </c>
    </row>
    <row r="439" spans="1:11" ht="12.75">
      <c r="A439">
        <v>24</v>
      </c>
      <c r="B439" t="s">
        <v>23</v>
      </c>
      <c r="C439" t="str">
        <f t="shared" si="0"/>
        <v>A</v>
      </c>
      <c r="D439">
        <f t="shared" si="2"/>
        <v>715402</v>
      </c>
      <c r="E439" s="60">
        <f t="shared" si="3"/>
        <v>0.04061197206716938</v>
      </c>
      <c r="F439" s="60">
        <f t="shared" si="4"/>
        <v>-0.008487535679240488</v>
      </c>
      <c r="G439" s="60">
        <f t="shared" si="3"/>
        <v>-0.0018382954175897555</v>
      </c>
      <c r="H439" s="60">
        <f t="shared" si="3"/>
        <v>0.0027752811161084532</v>
      </c>
      <c r="I439">
        <f t="shared" si="5"/>
        <v>716756</v>
      </c>
      <c r="J439" s="60">
        <f t="shared" si="6"/>
        <v>0.8715645189697541</v>
      </c>
      <c r="K439" s="60">
        <f t="shared" si="7"/>
        <v>0.11121579196032441</v>
      </c>
    </row>
    <row r="440" spans="1:11" ht="12.75">
      <c r="A440">
        <v>25</v>
      </c>
      <c r="B440" t="s">
        <v>24</v>
      </c>
      <c r="C440" t="str">
        <f t="shared" si="0"/>
        <v>A</v>
      </c>
      <c r="D440">
        <f t="shared" si="2"/>
        <v>703739</v>
      </c>
      <c r="E440" s="60">
        <f t="shared" si="3"/>
        <v>0.08860478516767156</v>
      </c>
      <c r="F440" s="60">
        <f t="shared" si="4"/>
        <v>-0.0017392811823701698</v>
      </c>
      <c r="G440" s="60">
        <f t="shared" si="3"/>
        <v>-0.0015909226685563679</v>
      </c>
      <c r="H440" s="60">
        <f t="shared" si="3"/>
        <v>-0.0010429187465620083</v>
      </c>
      <c r="I440">
        <f t="shared" si="5"/>
        <v>697624</v>
      </c>
      <c r="J440" s="60">
        <f t="shared" si="6"/>
        <v>0.9170985265844297</v>
      </c>
      <c r="K440" s="60">
        <f t="shared" si="7"/>
        <v>0.06079810838961604</v>
      </c>
    </row>
    <row r="441" spans="1:11" ht="12.75">
      <c r="A441">
        <v>26</v>
      </c>
      <c r="B441" t="s">
        <v>25</v>
      </c>
      <c r="C441" t="str">
        <f t="shared" si="0"/>
        <v>A</v>
      </c>
      <c r="D441">
        <f t="shared" si="2"/>
        <v>660070</v>
      </c>
      <c r="E441" s="60">
        <f t="shared" si="3"/>
        <v>0.06949786454701601</v>
      </c>
      <c r="F441" s="60">
        <f t="shared" si="4"/>
        <v>-0.015831654218491975</v>
      </c>
      <c r="G441" s="60">
        <f t="shared" si="3"/>
        <v>-0.0013147238716938719</v>
      </c>
      <c r="H441" s="60">
        <f t="shared" si="3"/>
        <v>-0.0002526284049107926</v>
      </c>
      <c r="I441">
        <f t="shared" si="5"/>
        <v>669197</v>
      </c>
      <c r="J441" s="60">
        <f t="shared" si="6"/>
        <v>0.902881512566849</v>
      </c>
      <c r="K441" s="60">
        <f t="shared" si="7"/>
        <v>0.0925568500310573</v>
      </c>
    </row>
    <row r="442" spans="1:11" ht="12.75">
      <c r="A442">
        <v>27</v>
      </c>
      <c r="B442" t="s">
        <v>26</v>
      </c>
      <c r="C442" t="str">
        <f t="shared" si="0"/>
        <v>A</v>
      </c>
      <c r="D442">
        <f t="shared" si="2"/>
        <v>773000</v>
      </c>
      <c r="E442" s="60">
        <f t="shared" si="3"/>
        <v>0.06959650328757383</v>
      </c>
      <c r="F442" s="60">
        <f t="shared" si="4"/>
        <v>0.007238033635187588</v>
      </c>
      <c r="G442" s="60">
        <f t="shared" si="3"/>
        <v>0.0008903621034480097</v>
      </c>
      <c r="H442" s="60">
        <f t="shared" si="3"/>
        <v>-0.0005839193685823513</v>
      </c>
      <c r="I442">
        <f t="shared" si="5"/>
        <v>711666</v>
      </c>
      <c r="J442" s="60">
        <f t="shared" si="6"/>
        <v>0.8337360931435964</v>
      </c>
      <c r="K442" s="60">
        <f t="shared" si="7"/>
        <v>0.07142432082794307</v>
      </c>
    </row>
    <row r="443" spans="1:11" ht="12.75">
      <c r="A443">
        <v>28</v>
      </c>
      <c r="B443" t="s">
        <v>27</v>
      </c>
      <c r="C443" t="str">
        <f t="shared" si="0"/>
        <v>B</v>
      </c>
      <c r="D443">
        <f t="shared" si="2"/>
        <v>655635</v>
      </c>
      <c r="E443" s="60">
        <f t="shared" si="3"/>
        <v>0.006725882100689473</v>
      </c>
      <c r="F443" s="60">
        <f t="shared" si="4"/>
        <v>0.01769277113027827</v>
      </c>
      <c r="G443" s="60">
        <f t="shared" si="3"/>
        <v>0.0029232096916038328</v>
      </c>
      <c r="H443" s="60">
        <f t="shared" si="3"/>
        <v>-3.7998337342489254E-05</v>
      </c>
      <c r="I443">
        <f t="shared" si="5"/>
        <v>615020</v>
      </c>
      <c r="J443" s="60">
        <f t="shared" si="6"/>
        <v>0.8052086908111983</v>
      </c>
      <c r="K443" s="60">
        <f t="shared" si="7"/>
        <v>0.1068933171658011</v>
      </c>
    </row>
    <row r="444" spans="1:11" ht="12.75">
      <c r="A444">
        <v>29</v>
      </c>
      <c r="B444" t="s">
        <v>28</v>
      </c>
      <c r="C444" t="str">
        <f t="shared" si="0"/>
        <v>A</v>
      </c>
      <c r="D444">
        <f t="shared" si="2"/>
        <v>626256</v>
      </c>
      <c r="E444" s="60">
        <f t="shared" si="3"/>
        <v>0.00297557243595703</v>
      </c>
      <c r="F444" s="60">
        <f t="shared" si="4"/>
        <v>-0.0017548734064024851</v>
      </c>
      <c r="G444" s="60">
        <f t="shared" si="3"/>
        <v>-0.0003377356324286481</v>
      </c>
      <c r="H444" s="60">
        <f t="shared" si="3"/>
        <v>0.00022996641265774897</v>
      </c>
      <c r="I444">
        <f t="shared" si="5"/>
        <v>619787</v>
      </c>
      <c r="J444" s="60">
        <f t="shared" si="6"/>
        <v>0.8286898648476022</v>
      </c>
      <c r="K444" s="60">
        <f t="shared" si="7"/>
        <v>0.1363164584451087</v>
      </c>
    </row>
    <row r="445" spans="1:11" ht="12.75">
      <c r="A445">
        <v>30</v>
      </c>
      <c r="B445" t="s">
        <v>29</v>
      </c>
      <c r="C445" t="str">
        <f t="shared" si="0"/>
        <v>A</v>
      </c>
      <c r="D445">
        <f t="shared" si="2"/>
        <v>738999</v>
      </c>
      <c r="E445" s="60">
        <f t="shared" si="3"/>
        <v>0.06689670191978292</v>
      </c>
      <c r="F445" s="60">
        <f t="shared" si="4"/>
        <v>0.00507037221971883</v>
      </c>
      <c r="G445" s="60">
        <f t="shared" si="3"/>
        <v>0.0022680304482054093</v>
      </c>
      <c r="H445" s="60">
        <f t="shared" si="3"/>
        <v>-0.00103148833782125</v>
      </c>
      <c r="I445">
        <f t="shared" si="5"/>
        <v>703286</v>
      </c>
      <c r="J445" s="60">
        <f t="shared" si="6"/>
        <v>0.8617927764448937</v>
      </c>
      <c r="K445" s="60">
        <f t="shared" si="7"/>
        <v>0.06612728839957835</v>
      </c>
    </row>
    <row r="446" spans="1:11" ht="12.75">
      <c r="A446">
        <v>31</v>
      </c>
      <c r="B446" t="s">
        <v>30</v>
      </c>
      <c r="C446" t="str">
        <f t="shared" si="0"/>
        <v>A</v>
      </c>
      <c r="D446">
        <f t="shared" si="2"/>
        <v>708719</v>
      </c>
      <c r="E446" s="60">
        <f t="shared" si="3"/>
        <v>0.05907462794776752</v>
      </c>
      <c r="F446" s="60">
        <f t="shared" si="4"/>
        <v>-0.0009171476988764221</v>
      </c>
      <c r="G446" s="60">
        <f t="shared" si="3"/>
        <v>0.002351450149614324</v>
      </c>
      <c r="H446" s="60">
        <f t="shared" si="3"/>
        <v>-0.00011816437769849274</v>
      </c>
      <c r="I446">
        <f t="shared" si="5"/>
        <v>668239</v>
      </c>
      <c r="J446" s="60">
        <f t="shared" si="6"/>
        <v>0.8482445087545275</v>
      </c>
      <c r="K446" s="60">
        <f t="shared" si="7"/>
        <v>0.06808340117874644</v>
      </c>
    </row>
    <row r="447" spans="1:11" ht="12.75">
      <c r="A447">
        <v>32</v>
      </c>
      <c r="B447" t="s">
        <v>31</v>
      </c>
      <c r="C447" t="str">
        <f t="shared" si="0"/>
        <v>A</v>
      </c>
      <c r="D447">
        <f t="shared" si="2"/>
        <v>581532</v>
      </c>
      <c r="E447" s="60">
        <f t="shared" si="3"/>
        <v>0.09748753459561654</v>
      </c>
      <c r="F447" s="60">
        <f t="shared" si="4"/>
        <v>-0.004538013385333911</v>
      </c>
      <c r="G447" s="60">
        <f t="shared" si="3"/>
        <v>0.0005764390783944725</v>
      </c>
      <c r="H447" s="60">
        <f t="shared" si="3"/>
        <v>-0.0015457913776368308</v>
      </c>
      <c r="I447">
        <f t="shared" si="5"/>
        <v>576476</v>
      </c>
      <c r="J447" s="60">
        <f t="shared" si="6"/>
        <v>0.922430751876079</v>
      </c>
      <c r="K447" s="60">
        <f t="shared" si="7"/>
        <v>0.05350350453629379</v>
      </c>
    </row>
    <row r="448" spans="1:11" ht="12.75">
      <c r="A448">
        <v>33</v>
      </c>
      <c r="B448" t="s">
        <v>32</v>
      </c>
      <c r="C448" t="str">
        <f t="shared" si="0"/>
        <v>A</v>
      </c>
      <c r="D448">
        <f t="shared" si="2"/>
        <v>623182</v>
      </c>
      <c r="E448" s="60">
        <f t="shared" si="3"/>
        <v>0.07664187197113637</v>
      </c>
      <c r="F448" s="60">
        <f t="shared" si="4"/>
        <v>-0.01120539425079671</v>
      </c>
      <c r="G448" s="60">
        <f t="shared" si="3"/>
        <v>-0.0012467243348255551</v>
      </c>
      <c r="H448" s="60">
        <f t="shared" si="3"/>
        <v>-0.0007919813035890929</v>
      </c>
      <c r="I448">
        <f t="shared" si="5"/>
        <v>640462</v>
      </c>
      <c r="J448" s="60">
        <f t="shared" si="6"/>
        <v>0.92567821278535</v>
      </c>
      <c r="K448" s="60">
        <f t="shared" si="7"/>
        <v>0.08243498688986524</v>
      </c>
    </row>
    <row r="449" spans="1:11" ht="12.75">
      <c r="A449">
        <v>34</v>
      </c>
      <c r="B449" t="s">
        <v>33</v>
      </c>
      <c r="C449" t="str">
        <f t="shared" si="0"/>
        <v>A</v>
      </c>
      <c r="D449">
        <f t="shared" si="2"/>
        <v>741987</v>
      </c>
      <c r="E449" s="60">
        <f aca="true" t="shared" si="8" ref="E449:H464">SUMIF($C$3:$C$410,$A449,E$3:E$410)/$D449-E$411</f>
        <v>0.03148868756899881</v>
      </c>
      <c r="F449" s="60">
        <f t="shared" si="4"/>
        <v>0.0006927345088256209</v>
      </c>
      <c r="G449" s="60">
        <f t="shared" si="8"/>
        <v>0.0059674081473831365</v>
      </c>
      <c r="H449" s="60">
        <f t="shared" si="8"/>
        <v>6.394923839859188E-05</v>
      </c>
      <c r="I449">
        <f t="shared" si="5"/>
        <v>728375</v>
      </c>
      <c r="J449" s="60">
        <f t="shared" si="6"/>
        <v>0.8383273561396628</v>
      </c>
      <c r="K449" s="60">
        <f t="shared" si="7"/>
        <v>0.10049771761499865</v>
      </c>
    </row>
    <row r="450" spans="1:11" ht="12.75">
      <c r="A450">
        <v>35</v>
      </c>
      <c r="B450" t="s">
        <v>34</v>
      </c>
      <c r="C450" t="str">
        <f t="shared" si="0"/>
        <v>A</v>
      </c>
      <c r="D450">
        <f t="shared" si="2"/>
        <v>727139</v>
      </c>
      <c r="E450" s="60">
        <f t="shared" si="8"/>
        <v>0.06581713395516453</v>
      </c>
      <c r="F450" s="60">
        <f t="shared" si="4"/>
        <v>0.0008952896213791361</v>
      </c>
      <c r="G450" s="60">
        <f t="shared" si="8"/>
        <v>0.001792157371893875</v>
      </c>
      <c r="H450" s="60">
        <f t="shared" si="8"/>
        <v>-0.0006797942153899891</v>
      </c>
      <c r="I450">
        <f t="shared" si="5"/>
        <v>722378</v>
      </c>
      <c r="J450" s="60">
        <f t="shared" si="6"/>
        <v>0.896211040805128</v>
      </c>
      <c r="K450" s="60">
        <f t="shared" si="7"/>
        <v>0.06626105875217805</v>
      </c>
    </row>
    <row r="451" spans="1:11" ht="12.75">
      <c r="A451">
        <v>36</v>
      </c>
      <c r="B451" t="s">
        <v>35</v>
      </c>
      <c r="C451" t="str">
        <f t="shared" si="0"/>
        <v>A</v>
      </c>
      <c r="D451">
        <f t="shared" si="2"/>
        <v>698918</v>
      </c>
      <c r="E451" s="60">
        <f t="shared" si="8"/>
        <v>0.10513811522000349</v>
      </c>
      <c r="F451" s="60">
        <f t="shared" si="4"/>
        <v>-0.002571117069527472</v>
      </c>
      <c r="G451" s="60">
        <f t="shared" si="8"/>
        <v>-0.001365180858214406</v>
      </c>
      <c r="H451" s="60">
        <f t="shared" si="8"/>
        <v>-0.0013927540905149668</v>
      </c>
      <c r="I451">
        <f t="shared" si="5"/>
        <v>689128</v>
      </c>
      <c r="J451" s="60">
        <f t="shared" si="6"/>
        <v>0.9255549291905488</v>
      </c>
      <c r="K451" s="60">
        <f t="shared" si="7"/>
        <v>0.04708706886930942</v>
      </c>
    </row>
    <row r="452" spans="1:11" ht="12.75">
      <c r="A452">
        <v>37</v>
      </c>
      <c r="B452" t="s">
        <v>36</v>
      </c>
      <c r="C452" t="str">
        <f t="shared" si="0"/>
        <v>A</v>
      </c>
      <c r="D452">
        <f t="shared" si="2"/>
        <v>621171</v>
      </c>
      <c r="E452" s="60">
        <f t="shared" si="8"/>
        <v>0.01875758395468241</v>
      </c>
      <c r="F452" s="60">
        <f t="shared" si="4"/>
        <v>0.005566905087327004</v>
      </c>
      <c r="G452" s="60">
        <f t="shared" si="8"/>
        <v>0.0037069858901835</v>
      </c>
      <c r="H452" s="60">
        <f t="shared" si="8"/>
        <v>-9.819165808319153E-05</v>
      </c>
      <c r="I452">
        <f t="shared" si="5"/>
        <v>580598</v>
      </c>
      <c r="J452" s="60">
        <f t="shared" si="6"/>
        <v>0.7932582171414957</v>
      </c>
      <c r="K452" s="60">
        <f t="shared" si="7"/>
        <v>0.10150828032860516</v>
      </c>
    </row>
    <row r="453" spans="1:11" ht="12.75">
      <c r="A453">
        <v>38</v>
      </c>
      <c r="B453" t="s">
        <v>37</v>
      </c>
      <c r="C453" t="str">
        <f t="shared" si="0"/>
        <v>B</v>
      </c>
      <c r="D453">
        <f t="shared" si="2"/>
        <v>773367</v>
      </c>
      <c r="E453" s="60">
        <f t="shared" si="8"/>
        <v>-0.014103282846608556</v>
      </c>
      <c r="F453" s="60">
        <f t="shared" si="4"/>
        <v>0.010786599376492678</v>
      </c>
      <c r="G453" s="60">
        <f t="shared" si="8"/>
        <v>0.002918700193714481</v>
      </c>
      <c r="H453" s="60">
        <f t="shared" si="8"/>
        <v>0.0003077214463832181</v>
      </c>
      <c r="I453">
        <f t="shared" si="5"/>
        <v>737320</v>
      </c>
      <c r="J453" s="60">
        <f t="shared" si="6"/>
        <v>0.7814504627169249</v>
      </c>
      <c r="K453" s="60">
        <f t="shared" si="7"/>
        <v>0.1304451832053863</v>
      </c>
    </row>
    <row r="454" spans="1:11" ht="12.75">
      <c r="A454">
        <v>39</v>
      </c>
      <c r="B454" t="s">
        <v>38</v>
      </c>
      <c r="C454" t="str">
        <f t="shared" si="0"/>
        <v>A</v>
      </c>
      <c r="D454">
        <f t="shared" si="2"/>
        <v>591308</v>
      </c>
      <c r="E454" s="60">
        <f t="shared" si="8"/>
        <v>0.1032819297884</v>
      </c>
      <c r="F454" s="60">
        <f t="shared" si="4"/>
        <v>-0.002288147632029329</v>
      </c>
      <c r="G454" s="60">
        <f t="shared" si="8"/>
        <v>-0.00189925662424364</v>
      </c>
      <c r="H454" s="60">
        <f t="shared" si="8"/>
        <v>-0.0014851945130160246</v>
      </c>
      <c r="I454">
        <f t="shared" si="5"/>
        <v>605600</v>
      </c>
      <c r="J454" s="60">
        <f t="shared" si="6"/>
        <v>0.968633943731524</v>
      </c>
      <c r="K454" s="60">
        <f t="shared" si="7"/>
        <v>0.038316748631846684</v>
      </c>
    </row>
    <row r="455" spans="1:11" ht="12.75">
      <c r="A455">
        <v>40</v>
      </c>
      <c r="B455" t="s">
        <v>39</v>
      </c>
      <c r="C455" t="str">
        <f t="shared" si="0"/>
        <v>A</v>
      </c>
      <c r="D455">
        <f t="shared" si="2"/>
        <v>710551</v>
      </c>
      <c r="E455" s="60">
        <f t="shared" si="8"/>
        <v>0.08398168288080321</v>
      </c>
      <c r="F455" s="60">
        <f t="shared" si="4"/>
        <v>-0.009781141677374317</v>
      </c>
      <c r="G455" s="60">
        <f t="shared" si="8"/>
        <v>-0.00013171707766261457</v>
      </c>
      <c r="H455" s="60">
        <f t="shared" si="8"/>
        <v>-0.0012905247027227352</v>
      </c>
      <c r="I455">
        <f t="shared" si="5"/>
        <v>715382</v>
      </c>
      <c r="J455" s="60">
        <f t="shared" si="6"/>
        <v>0.9179678868934109</v>
      </c>
      <c r="K455" s="60">
        <f t="shared" si="7"/>
        <v>0.06805704305531904</v>
      </c>
    </row>
    <row r="456" spans="1:11" ht="12.75">
      <c r="A456">
        <v>41</v>
      </c>
      <c r="B456" t="s">
        <v>40</v>
      </c>
      <c r="C456" t="str">
        <f t="shared" si="0"/>
        <v>B</v>
      </c>
      <c r="D456">
        <f t="shared" si="2"/>
        <v>844171</v>
      </c>
      <c r="E456" s="60">
        <f t="shared" si="8"/>
        <v>-0.06914921595056711</v>
      </c>
      <c r="F456" s="60">
        <f t="shared" si="4"/>
        <v>0.0016217093456183662</v>
      </c>
      <c r="G456" s="60">
        <f t="shared" si="8"/>
        <v>-0.000326038785072362</v>
      </c>
      <c r="H456" s="60">
        <f t="shared" si="8"/>
        <v>0.0015030451167021646</v>
      </c>
      <c r="I456">
        <f t="shared" si="5"/>
        <v>817362</v>
      </c>
      <c r="J456" s="60">
        <f t="shared" si="6"/>
        <v>0.7322532993907632</v>
      </c>
      <c r="K456" s="60">
        <f t="shared" si="7"/>
        <v>0.19686414245455008</v>
      </c>
    </row>
    <row r="457" spans="1:11" ht="12.75">
      <c r="A457">
        <v>42</v>
      </c>
      <c r="B457" t="s">
        <v>41</v>
      </c>
      <c r="C457" t="str">
        <f t="shared" si="0"/>
        <v>A</v>
      </c>
      <c r="D457">
        <f t="shared" si="2"/>
        <v>726465</v>
      </c>
      <c r="E457" s="60">
        <f t="shared" si="8"/>
        <v>0.06185599763903771</v>
      </c>
      <c r="F457" s="60">
        <f t="shared" si="4"/>
        <v>0.008746464041626226</v>
      </c>
      <c r="G457" s="60">
        <f t="shared" si="8"/>
        <v>0.0009236882398328634</v>
      </c>
      <c r="H457" s="60">
        <f t="shared" si="8"/>
        <v>-0.00045028117062381463</v>
      </c>
      <c r="I457">
        <f t="shared" si="5"/>
        <v>680311</v>
      </c>
      <c r="J457" s="60">
        <f t="shared" si="6"/>
        <v>0.8460875609974328</v>
      </c>
      <c r="K457" s="60">
        <f t="shared" si="7"/>
        <v>0.06977073912714309</v>
      </c>
    </row>
    <row r="458" spans="1:11" ht="12.75">
      <c r="A458">
        <v>43</v>
      </c>
      <c r="B458" t="s">
        <v>42</v>
      </c>
      <c r="C458" t="str">
        <f t="shared" si="0"/>
        <v>A</v>
      </c>
      <c r="D458">
        <f t="shared" si="2"/>
        <v>634150</v>
      </c>
      <c r="E458" s="60">
        <f t="shared" si="8"/>
        <v>0.032406628768514745</v>
      </c>
      <c r="F458" s="60">
        <f t="shared" si="4"/>
        <v>0.003063943861862331</v>
      </c>
      <c r="G458" s="60">
        <f t="shared" si="8"/>
        <v>0.000746631188212644</v>
      </c>
      <c r="H458" s="60">
        <f t="shared" si="8"/>
        <v>-0.0005313186794117825</v>
      </c>
      <c r="I458">
        <f t="shared" si="5"/>
        <v>617661</v>
      </c>
      <c r="J458" s="60">
        <f t="shared" si="6"/>
        <v>0.841841835527872</v>
      </c>
      <c r="K458" s="60">
        <f t="shared" si="7"/>
        <v>0.11551683355672948</v>
      </c>
    </row>
    <row r="459" spans="1:11" ht="12.75">
      <c r="A459">
        <v>44</v>
      </c>
      <c r="B459" t="s">
        <v>43</v>
      </c>
      <c r="C459" t="str">
        <f t="shared" si="0"/>
        <v>A</v>
      </c>
      <c r="D459">
        <f t="shared" si="2"/>
        <v>749662</v>
      </c>
      <c r="E459" s="60">
        <f t="shared" si="8"/>
        <v>0.03643595719267012</v>
      </c>
      <c r="F459" s="60">
        <f t="shared" si="4"/>
        <v>0.007044508058298274</v>
      </c>
      <c r="G459" s="60">
        <f t="shared" si="8"/>
        <v>0.0008928492476068762</v>
      </c>
      <c r="H459" s="60">
        <f t="shared" si="8"/>
        <v>-0.0008685473908365753</v>
      </c>
      <c r="I459">
        <f t="shared" si="5"/>
        <v>718273</v>
      </c>
      <c r="J459" s="60">
        <f t="shared" si="6"/>
        <v>0.8393075812832983</v>
      </c>
      <c r="K459" s="60">
        <f t="shared" si="7"/>
        <v>0.10367739061070189</v>
      </c>
    </row>
    <row r="460" spans="1:11" ht="12.75">
      <c r="A460">
        <v>45</v>
      </c>
      <c r="B460" t="s">
        <v>44</v>
      </c>
      <c r="C460" t="str">
        <f t="shared" si="0"/>
        <v>A</v>
      </c>
      <c r="D460">
        <f t="shared" si="2"/>
        <v>636731</v>
      </c>
      <c r="E460" s="60">
        <f t="shared" si="8"/>
        <v>0.05506697139736105</v>
      </c>
      <c r="F460" s="60">
        <f t="shared" si="4"/>
        <v>-0.0035855015697366655</v>
      </c>
      <c r="G460" s="60">
        <f t="shared" si="8"/>
        <v>0.004025684707537617</v>
      </c>
      <c r="H460" s="60">
        <f t="shared" si="8"/>
        <v>-0.0007986072074477275</v>
      </c>
      <c r="I460">
        <f t="shared" si="5"/>
        <v>609623</v>
      </c>
      <c r="J460" s="60">
        <f t="shared" si="6"/>
        <v>0.8467500404409397</v>
      </c>
      <c r="K460" s="60">
        <f t="shared" si="7"/>
        <v>0.08330362429346144</v>
      </c>
    </row>
    <row r="461" spans="1:11" ht="12.75">
      <c r="A461">
        <v>46</v>
      </c>
      <c r="B461" t="s">
        <v>45</v>
      </c>
      <c r="C461" t="str">
        <f t="shared" si="0"/>
        <v>B</v>
      </c>
      <c r="D461">
        <f t="shared" si="2"/>
        <v>656055</v>
      </c>
      <c r="E461" s="60">
        <f t="shared" si="8"/>
        <v>0.0025398206010665003</v>
      </c>
      <c r="F461" s="60">
        <f t="shared" si="4"/>
        <v>0.006554328524285322</v>
      </c>
      <c r="G461" s="60">
        <f t="shared" si="8"/>
        <v>0.003154289329361441</v>
      </c>
      <c r="H461" s="60">
        <f t="shared" si="8"/>
        <v>-5.434824821701494E-05</v>
      </c>
      <c r="I461">
        <f t="shared" si="5"/>
        <v>620622</v>
      </c>
      <c r="J461" s="60">
        <f t="shared" si="6"/>
        <v>0.7926317153287453</v>
      </c>
      <c r="K461" s="60">
        <f t="shared" si="7"/>
        <v>0.12226566370197621</v>
      </c>
    </row>
    <row r="462" spans="1:11" ht="12.75">
      <c r="A462">
        <v>47</v>
      </c>
      <c r="B462" t="s">
        <v>46</v>
      </c>
      <c r="C462" t="str">
        <f t="shared" si="0"/>
        <v>A</v>
      </c>
      <c r="D462">
        <f t="shared" si="2"/>
        <v>753862</v>
      </c>
      <c r="E462" s="60">
        <f t="shared" si="8"/>
        <v>0.025127988245120303</v>
      </c>
      <c r="F462" s="60">
        <f t="shared" si="4"/>
        <v>0.00835298768209565</v>
      </c>
      <c r="G462" s="60">
        <f t="shared" si="8"/>
        <v>0.00334095915546198</v>
      </c>
      <c r="H462" s="60">
        <f t="shared" si="8"/>
        <v>-0.00044509601878598066</v>
      </c>
      <c r="I462">
        <f t="shared" si="5"/>
        <v>720298</v>
      </c>
      <c r="J462" s="60">
        <f t="shared" si="6"/>
        <v>0.8281873870814552</v>
      </c>
      <c r="K462" s="60">
        <f t="shared" si="7"/>
        <v>0.09016902297768027</v>
      </c>
    </row>
    <row r="463" spans="1:11" ht="12.75">
      <c r="A463">
        <v>48</v>
      </c>
      <c r="B463" t="s">
        <v>47</v>
      </c>
      <c r="C463" t="str">
        <f t="shared" si="0"/>
        <v>A</v>
      </c>
      <c r="D463">
        <f t="shared" si="2"/>
        <v>736842</v>
      </c>
      <c r="E463" s="60">
        <f t="shared" si="8"/>
        <v>0.006125604579755528</v>
      </c>
      <c r="F463" s="60">
        <f t="shared" si="4"/>
        <v>-0.0010110715730102249</v>
      </c>
      <c r="G463" s="60">
        <f t="shared" si="8"/>
        <v>0.00012633332011881921</v>
      </c>
      <c r="H463" s="60">
        <f t="shared" si="8"/>
        <v>0.00013102388916134467</v>
      </c>
      <c r="I463">
        <f t="shared" si="5"/>
        <v>718576</v>
      </c>
      <c r="J463" s="60">
        <f t="shared" si="6"/>
        <v>0.8145287592183942</v>
      </c>
      <c r="K463" s="60">
        <f t="shared" si="7"/>
        <v>0.1309466615638088</v>
      </c>
    </row>
    <row r="464" spans="1:11" ht="12.75">
      <c r="A464">
        <v>49</v>
      </c>
      <c r="B464" t="s">
        <v>48</v>
      </c>
      <c r="C464" t="str">
        <f t="shared" si="0"/>
        <v>A</v>
      </c>
      <c r="D464">
        <f t="shared" si="2"/>
        <v>621381</v>
      </c>
      <c r="E464" s="60">
        <f t="shared" si="8"/>
        <v>0.018521545282825902</v>
      </c>
      <c r="F464" s="60">
        <f t="shared" si="4"/>
        <v>0.012618667130150418</v>
      </c>
      <c r="G464" s="60">
        <f t="shared" si="8"/>
        <v>0.0010960851430940853</v>
      </c>
      <c r="H464" s="60">
        <f t="shared" si="8"/>
        <v>-0.0009533040284196486</v>
      </c>
      <c r="I464">
        <f t="shared" si="5"/>
        <v>599690</v>
      </c>
      <c r="J464" s="60">
        <f t="shared" si="6"/>
        <v>0.8314705470556711</v>
      </c>
      <c r="K464" s="60">
        <f t="shared" si="7"/>
        <v>0.11101079691847675</v>
      </c>
    </row>
    <row r="465" spans="1:11" ht="12.75">
      <c r="A465">
        <v>50</v>
      </c>
      <c r="B465" t="s">
        <v>49</v>
      </c>
      <c r="C465" t="str">
        <f t="shared" si="0"/>
        <v>A</v>
      </c>
      <c r="D465">
        <f t="shared" si="2"/>
        <v>688246</v>
      </c>
      <c r="E465" s="60">
        <f aca="true" t="shared" si="9" ref="E465:H480">SUMIF($C$3:$C$410,$A465,E$3:E$410)/$D465-E$411</f>
        <v>0.029818401874716294</v>
      </c>
      <c r="F465" s="60">
        <f t="shared" si="4"/>
        <v>-0.00044315549963239165</v>
      </c>
      <c r="G465" s="60">
        <f t="shared" si="9"/>
        <v>0.0011153173498457945</v>
      </c>
      <c r="H465" s="60">
        <f t="shared" si="9"/>
        <v>0.0004220048196231815</v>
      </c>
      <c r="I465">
        <f t="shared" si="5"/>
        <v>666530</v>
      </c>
      <c r="J465" s="60">
        <f t="shared" si="6"/>
        <v>0.8327211491240051</v>
      </c>
      <c r="K465" s="60">
        <f t="shared" si="7"/>
        <v>0.1018545694417403</v>
      </c>
    </row>
    <row r="466" spans="1:11" ht="12.75">
      <c r="A466">
        <v>51</v>
      </c>
      <c r="B466" t="s">
        <v>50</v>
      </c>
      <c r="C466" t="str">
        <f t="shared" si="0"/>
        <v>A</v>
      </c>
      <c r="D466">
        <f t="shared" si="2"/>
        <v>786930</v>
      </c>
      <c r="E466" s="60">
        <f t="shared" si="9"/>
        <v>0.06551444699101772</v>
      </c>
      <c r="F466" s="60">
        <f t="shared" si="4"/>
        <v>0.0023941138347756546</v>
      </c>
      <c r="G466" s="60">
        <f t="shared" si="9"/>
        <v>0.0016410630974971491</v>
      </c>
      <c r="H466" s="60">
        <f t="shared" si="9"/>
        <v>-0.0005146488352413044</v>
      </c>
      <c r="I466">
        <f t="shared" si="5"/>
        <v>767516</v>
      </c>
      <c r="J466" s="60">
        <f t="shared" si="6"/>
        <v>0.8778264902850317</v>
      </c>
      <c r="K466" s="60">
        <f t="shared" si="7"/>
        <v>0.07730420748986568</v>
      </c>
    </row>
    <row r="467" spans="1:11" ht="12.75">
      <c r="A467">
        <v>52</v>
      </c>
      <c r="B467" t="s">
        <v>51</v>
      </c>
      <c r="C467" t="str">
        <f t="shared" si="0"/>
        <v>A</v>
      </c>
      <c r="D467">
        <f t="shared" si="2"/>
        <v>577883</v>
      </c>
      <c r="E467" s="60">
        <f t="shared" si="9"/>
        <v>0.05258790057572482</v>
      </c>
      <c r="F467" s="60">
        <f t="shared" si="4"/>
        <v>-0.006392297402761454</v>
      </c>
      <c r="G467" s="60">
        <f t="shared" si="9"/>
        <v>0.0002446760635926612</v>
      </c>
      <c r="H467" s="60">
        <f t="shared" si="9"/>
        <v>-0.0004230564124848826</v>
      </c>
      <c r="I467">
        <f t="shared" si="5"/>
        <v>583944</v>
      </c>
      <c r="J467" s="60">
        <f t="shared" si="6"/>
        <v>0.8786588288632821</v>
      </c>
      <c r="K467" s="60">
        <f t="shared" si="7"/>
        <v>0.09111879048181033</v>
      </c>
    </row>
    <row r="468" spans="1:11" ht="12.75">
      <c r="A468">
        <v>53</v>
      </c>
      <c r="B468" t="s">
        <v>52</v>
      </c>
      <c r="C468" t="str">
        <f t="shared" si="0"/>
        <v>A</v>
      </c>
      <c r="D468">
        <f t="shared" si="2"/>
        <v>777920</v>
      </c>
      <c r="E468" s="60">
        <f t="shared" si="9"/>
        <v>0.09461252338535131</v>
      </c>
      <c r="F468" s="60">
        <f t="shared" si="4"/>
        <v>-0.00835304401480872</v>
      </c>
      <c r="G468" s="60">
        <f t="shared" si="9"/>
        <v>-0.0004890876169860348</v>
      </c>
      <c r="H468" s="60">
        <f t="shared" si="9"/>
        <v>-0.0013755480750862574</v>
      </c>
      <c r="I468">
        <f t="shared" si="5"/>
        <v>771864</v>
      </c>
      <c r="J468" s="60">
        <f t="shared" si="6"/>
        <v>0.9148421431509667</v>
      </c>
      <c r="K468" s="60">
        <f t="shared" si="7"/>
        <v>0.06042652200740436</v>
      </c>
    </row>
    <row r="469" spans="1:11" ht="12.75">
      <c r="A469">
        <v>54</v>
      </c>
      <c r="B469" t="s">
        <v>53</v>
      </c>
      <c r="C469" t="str">
        <f t="shared" si="0"/>
        <v>A</v>
      </c>
      <c r="D469">
        <f t="shared" si="2"/>
        <v>619496</v>
      </c>
      <c r="E469" s="60">
        <f t="shared" si="9"/>
        <v>0.07095660010942628</v>
      </c>
      <c r="F469" s="60">
        <f t="shared" si="4"/>
        <v>-0.005975825509769231</v>
      </c>
      <c r="G469" s="60">
        <f t="shared" si="9"/>
        <v>-0.0009469901515695943</v>
      </c>
      <c r="H469" s="60">
        <f t="shared" si="9"/>
        <v>-0.0007571203820807672</v>
      </c>
      <c r="I469">
        <f t="shared" si="5"/>
        <v>594424</v>
      </c>
      <c r="J469" s="60">
        <f t="shared" si="6"/>
        <v>0.8710161163268205</v>
      </c>
      <c r="K469" s="60">
        <f t="shared" si="7"/>
        <v>0.07178900267314074</v>
      </c>
    </row>
    <row r="470" spans="1:11" ht="12.75">
      <c r="A470">
        <v>55</v>
      </c>
      <c r="B470" t="s">
        <v>83</v>
      </c>
      <c r="C470" t="str">
        <f t="shared" si="0"/>
        <v>A</v>
      </c>
      <c r="D470">
        <f t="shared" si="2"/>
        <v>679832</v>
      </c>
      <c r="E470" s="60">
        <f t="shared" si="9"/>
        <v>0.08559371335851329</v>
      </c>
      <c r="F470" s="60">
        <f t="shared" si="4"/>
        <v>-0.00022652655361912744</v>
      </c>
      <c r="G470" s="60">
        <f t="shared" si="9"/>
        <v>0.0023139213095448447</v>
      </c>
      <c r="H470" s="60">
        <f t="shared" si="9"/>
        <v>-0.0010086081894274737</v>
      </c>
      <c r="I470">
        <f t="shared" si="5"/>
        <v>642654</v>
      </c>
      <c r="J470" s="60">
        <f t="shared" si="6"/>
        <v>0.8648989750408924</v>
      </c>
      <c r="K470" s="60">
        <f t="shared" si="7"/>
        <v>0.0542854705280128</v>
      </c>
    </row>
    <row r="471" spans="1:11" ht="12.75">
      <c r="A471">
        <v>56</v>
      </c>
      <c r="B471" t="s">
        <v>54</v>
      </c>
      <c r="C471" t="str">
        <f t="shared" si="0"/>
        <v>A</v>
      </c>
      <c r="D471">
        <f t="shared" si="2"/>
        <v>675310</v>
      </c>
      <c r="E471" s="60">
        <f t="shared" si="9"/>
        <v>0.059733183843825643</v>
      </c>
      <c r="F471" s="60">
        <f t="shared" si="4"/>
        <v>-0.004495713079918862</v>
      </c>
      <c r="G471" s="60">
        <f t="shared" si="9"/>
        <v>0.0015114373403623468</v>
      </c>
      <c r="H471" s="60">
        <f t="shared" si="9"/>
        <v>-0.001086450590743692</v>
      </c>
      <c r="I471">
        <f t="shared" si="5"/>
        <v>651582</v>
      </c>
      <c r="J471" s="60">
        <f t="shared" si="6"/>
        <v>0.8584413084361256</v>
      </c>
      <c r="K471" s="60">
        <f t="shared" si="7"/>
        <v>0.08142038471220625</v>
      </c>
    </row>
    <row r="472" spans="1:11" ht="12.75">
      <c r="A472">
        <v>57</v>
      </c>
      <c r="B472" t="s">
        <v>55</v>
      </c>
      <c r="C472" t="str">
        <f t="shared" si="0"/>
        <v>A</v>
      </c>
      <c r="D472">
        <f t="shared" si="2"/>
        <v>719928</v>
      </c>
      <c r="E472" s="60">
        <f t="shared" si="9"/>
        <v>0.09353083606252155</v>
      </c>
      <c r="F472" s="60">
        <f t="shared" si="4"/>
        <v>0.003411452256336746</v>
      </c>
      <c r="G472" s="60">
        <f t="shared" si="9"/>
        <v>-0.0008413929895544629</v>
      </c>
      <c r="H472" s="60">
        <f t="shared" si="9"/>
        <v>-0.0010522699265071965</v>
      </c>
      <c r="I472">
        <f t="shared" si="5"/>
        <v>670155</v>
      </c>
      <c r="J472" s="60">
        <f t="shared" si="6"/>
        <v>0.8672061650609505</v>
      </c>
      <c r="K472" s="60">
        <f t="shared" si="7"/>
        <v>0.04839928437288173</v>
      </c>
    </row>
    <row r="473" spans="1:11" ht="12.75">
      <c r="A473">
        <v>58</v>
      </c>
      <c r="B473" t="s">
        <v>56</v>
      </c>
      <c r="C473" t="str">
        <f t="shared" si="0"/>
        <v>A</v>
      </c>
      <c r="D473">
        <f t="shared" si="2"/>
        <v>672127</v>
      </c>
      <c r="E473" s="60">
        <f t="shared" si="9"/>
        <v>0.09256136716699392</v>
      </c>
      <c r="F473" s="60">
        <f t="shared" si="4"/>
        <v>-0.0029741403038413897</v>
      </c>
      <c r="G473" s="60">
        <f t="shared" si="9"/>
        <v>-0.0012816543117565562</v>
      </c>
      <c r="H473" s="60">
        <f t="shared" si="9"/>
        <v>-0.0012186158514636328</v>
      </c>
      <c r="I473">
        <f t="shared" si="5"/>
        <v>685267</v>
      </c>
      <c r="J473" s="60">
        <f t="shared" si="6"/>
        <v>0.9456367621000198</v>
      </c>
      <c r="K473" s="60">
        <f t="shared" si="7"/>
        <v>0.053765136648282245</v>
      </c>
    </row>
    <row r="474" spans="1:11" ht="12.75">
      <c r="A474">
        <v>59</v>
      </c>
      <c r="B474" t="s">
        <v>57</v>
      </c>
      <c r="C474" t="str">
        <f t="shared" si="0"/>
        <v>A</v>
      </c>
      <c r="D474">
        <f t="shared" si="2"/>
        <v>619633</v>
      </c>
      <c r="E474" s="60">
        <f t="shared" si="9"/>
        <v>0.049154397005861994</v>
      </c>
      <c r="F474" s="60">
        <f t="shared" si="4"/>
        <v>0.005082040498165852</v>
      </c>
      <c r="G474" s="60">
        <f t="shared" si="9"/>
        <v>0.0006438671311883274</v>
      </c>
      <c r="H474" s="60">
        <f t="shared" si="9"/>
        <v>-0.0005136511645656052</v>
      </c>
      <c r="I474">
        <f t="shared" si="5"/>
        <v>593415</v>
      </c>
      <c r="J474" s="60">
        <f t="shared" si="6"/>
        <v>0.8489638221334241</v>
      </c>
      <c r="K474" s="60">
        <f t="shared" si="7"/>
        <v>0.07563993525199594</v>
      </c>
    </row>
    <row r="475" spans="1:11" ht="12.75">
      <c r="A475">
        <v>60</v>
      </c>
      <c r="B475" t="s">
        <v>58</v>
      </c>
      <c r="C475" t="str">
        <f t="shared" si="0"/>
        <v>A</v>
      </c>
      <c r="D475">
        <f t="shared" si="2"/>
        <v>823480</v>
      </c>
      <c r="E475" s="60">
        <f t="shared" si="9"/>
        <v>0.06291196769316865</v>
      </c>
      <c r="F475" s="60">
        <f t="shared" si="4"/>
        <v>-0.0024481468888133268</v>
      </c>
      <c r="G475" s="60">
        <f t="shared" si="9"/>
        <v>-0.00016579542974451064</v>
      </c>
      <c r="H475" s="60">
        <f t="shared" si="9"/>
        <v>-0.0006686247281170077</v>
      </c>
      <c r="I475">
        <f t="shared" si="5"/>
        <v>816762</v>
      </c>
      <c r="J475" s="60">
        <f t="shared" si="6"/>
        <v>0.899227667945791</v>
      </c>
      <c r="K475" s="60">
        <f t="shared" si="7"/>
        <v>0.0745421868169233</v>
      </c>
    </row>
    <row r="476" spans="1:11" ht="12.75">
      <c r="A476">
        <v>61</v>
      </c>
      <c r="B476" t="s">
        <v>59</v>
      </c>
      <c r="C476" t="str">
        <f t="shared" si="0"/>
        <v>A</v>
      </c>
      <c r="D476">
        <f t="shared" si="2"/>
        <v>579718</v>
      </c>
      <c r="E476" s="60">
        <f t="shared" si="9"/>
        <v>0.10483390340780085</v>
      </c>
      <c r="F476" s="60">
        <f t="shared" si="4"/>
        <v>-0.007339775546041351</v>
      </c>
      <c r="G476" s="60">
        <f t="shared" si="9"/>
        <v>-0.0001340709251869106</v>
      </c>
      <c r="H476" s="60">
        <f t="shared" si="9"/>
        <v>-0.0013536248488402348</v>
      </c>
      <c r="I476">
        <f t="shared" si="5"/>
        <v>581160</v>
      </c>
      <c r="J476" s="60">
        <f t="shared" si="6"/>
        <v>0.9385960070241048</v>
      </c>
      <c r="K476" s="60">
        <f t="shared" si="7"/>
        <v>0.04843906865061978</v>
      </c>
    </row>
    <row r="477" spans="1:11" ht="12.75">
      <c r="A477">
        <v>62</v>
      </c>
      <c r="B477" t="s">
        <v>60</v>
      </c>
      <c r="C477" t="str">
        <f t="shared" si="0"/>
        <v>A</v>
      </c>
      <c r="D477">
        <f t="shared" si="2"/>
        <v>642571</v>
      </c>
      <c r="E477" s="60">
        <f t="shared" si="9"/>
        <v>0.03370188884211067</v>
      </c>
      <c r="F477" s="60">
        <f t="shared" si="4"/>
        <v>0.004743444693271245</v>
      </c>
      <c r="G477" s="60">
        <f t="shared" si="9"/>
        <v>0.002899277432979159</v>
      </c>
      <c r="H477" s="60">
        <f t="shared" si="9"/>
        <v>0.0004547032745604424</v>
      </c>
      <c r="I477">
        <f t="shared" si="5"/>
        <v>620833</v>
      </c>
      <c r="J477" s="60">
        <f t="shared" si="6"/>
        <v>0.852990564466806</v>
      </c>
      <c r="K477" s="60">
        <f t="shared" si="7"/>
        <v>0.08007208541935444</v>
      </c>
    </row>
    <row r="478" spans="1:11" ht="12.75">
      <c r="A478">
        <v>63</v>
      </c>
      <c r="B478" t="s">
        <v>61</v>
      </c>
      <c r="C478" t="str">
        <f t="shared" si="0"/>
        <v>A</v>
      </c>
      <c r="D478">
        <f t="shared" si="2"/>
        <v>713350</v>
      </c>
      <c r="E478" s="60">
        <f t="shared" si="9"/>
        <v>0.08009396162034421</v>
      </c>
      <c r="F478" s="60">
        <f t="shared" si="4"/>
        <v>0.0009910983388238606</v>
      </c>
      <c r="G478" s="60">
        <f t="shared" si="9"/>
        <v>0.0024484508581902016</v>
      </c>
      <c r="H478" s="60">
        <f t="shared" si="9"/>
        <v>-0.001250341605516098</v>
      </c>
      <c r="I478">
        <f t="shared" si="5"/>
        <v>668759</v>
      </c>
      <c r="J478" s="60">
        <f t="shared" si="6"/>
        <v>0.8591659073386135</v>
      </c>
      <c r="K478" s="60">
        <f t="shared" si="7"/>
        <v>0.05649540898577136</v>
      </c>
    </row>
    <row r="479" spans="1:11" ht="12.75">
      <c r="A479">
        <v>64</v>
      </c>
      <c r="B479" t="s">
        <v>62</v>
      </c>
      <c r="C479" t="str">
        <f t="shared" si="0"/>
        <v>A</v>
      </c>
      <c r="D479">
        <f t="shared" si="2"/>
        <v>774165</v>
      </c>
      <c r="E479" s="60">
        <f t="shared" si="9"/>
        <v>0.05222557105026249</v>
      </c>
      <c r="F479" s="60">
        <f t="shared" si="4"/>
        <v>0.0005541454341128765</v>
      </c>
      <c r="G479" s="60">
        <f t="shared" si="9"/>
        <v>0.0030652392479245576</v>
      </c>
      <c r="H479" s="60">
        <f t="shared" si="9"/>
        <v>-0.0007626655148809936</v>
      </c>
      <c r="I479">
        <f t="shared" si="5"/>
        <v>733719</v>
      </c>
      <c r="J479" s="60">
        <f t="shared" si="6"/>
        <v>0.8375669269470979</v>
      </c>
      <c r="K479" s="60">
        <f t="shared" si="7"/>
        <v>0.07988865422745797</v>
      </c>
    </row>
    <row r="480" spans="1:11" ht="12.75">
      <c r="A480">
        <v>65</v>
      </c>
      <c r="B480" t="s">
        <v>63</v>
      </c>
      <c r="C480" t="str">
        <f aca="true" t="shared" si="10" ref="C480:C499">INDEX(E$415:H$415,1,MATCH(MAX(E480:H480),E480:H480,0))</f>
        <v>A</v>
      </c>
      <c r="D480">
        <f t="shared" si="2"/>
        <v>666929</v>
      </c>
      <c r="E480" s="60">
        <f t="shared" si="9"/>
        <v>0.08907207672251893</v>
      </c>
      <c r="F480" s="60">
        <f t="shared" si="4"/>
        <v>-0.0017078279696939244</v>
      </c>
      <c r="G480" s="60">
        <f t="shared" si="9"/>
        <v>-0.0004302380515164971</v>
      </c>
      <c r="H480" s="60">
        <f t="shared" si="9"/>
        <v>-0.0012428257454560397</v>
      </c>
      <c r="I480">
        <f t="shared" si="5"/>
        <v>650888</v>
      </c>
      <c r="J480" s="60">
        <f t="shared" si="6"/>
        <v>0.9016641951392127</v>
      </c>
      <c r="K480" s="60">
        <f t="shared" si="7"/>
        <v>0.05870939785194526</v>
      </c>
    </row>
    <row r="481" spans="1:11" ht="12.75">
      <c r="A481">
        <v>66</v>
      </c>
      <c r="B481" t="s">
        <v>64</v>
      </c>
      <c r="C481" t="str">
        <f t="shared" si="10"/>
        <v>A</v>
      </c>
      <c r="D481">
        <f aca="true" t="shared" si="11" ref="D481:D499">SUMIF($C$3:$C$410,$A481,D$3:D$410)</f>
        <v>679887</v>
      </c>
      <c r="E481" s="60">
        <f aca="true" t="shared" si="12" ref="E481:E499">SUMIF($C$3:$C$410,$A481,E$3:E$410)/$D481-E$411</f>
        <v>0.09069495459193222</v>
      </c>
      <c r="F481" s="60">
        <f aca="true" t="shared" si="13" ref="F481:F499">SUMIF($C$3:$C$410,$A481,F$3:F$410)/$D481-K481</f>
        <v>-0.0010722370040903845</v>
      </c>
      <c r="G481" s="60">
        <f aca="true" t="shared" si="14" ref="G481:H499">SUMIF($C$3:$C$410,$A481,G$3:G$410)/$D481-G$411</f>
        <v>0.0005176218506355466</v>
      </c>
      <c r="H481" s="60">
        <f t="shared" si="14"/>
        <v>-0.0011748736800277328</v>
      </c>
      <c r="I481">
        <f aca="true" t="shared" si="15" ref="I481:I499">SUMIF($C$3:$C$410,$A481,I$3:I$410)</f>
        <v>686221</v>
      </c>
      <c r="J481" s="60">
        <f aca="true" t="shared" si="16" ref="J481:J499">SUMIF($C$3:$C$410,$A481,J$3:J$410)/$D481-J$411</f>
        <v>0.9406872024321689</v>
      </c>
      <c r="K481" s="60">
        <f aca="true" t="shared" si="17" ref="K481:K499">SUMIF($C$3:$C$410,$A481,K$3:K$410)/$D481</f>
        <v>0.05046426832694256</v>
      </c>
    </row>
    <row r="482" spans="1:11" ht="12.75">
      <c r="A482">
        <v>67</v>
      </c>
      <c r="B482" t="s">
        <v>65</v>
      </c>
      <c r="C482" t="str">
        <f t="shared" si="10"/>
        <v>A</v>
      </c>
      <c r="D482">
        <f t="shared" si="11"/>
        <v>706510</v>
      </c>
      <c r="E482" s="60">
        <f t="shared" si="12"/>
        <v>0.08065396449985196</v>
      </c>
      <c r="F482" s="60">
        <f t="shared" si="13"/>
        <v>-0.001381438337744692</v>
      </c>
      <c r="G482" s="60">
        <f t="shared" si="14"/>
        <v>0.0014588298534652534</v>
      </c>
      <c r="H482" s="60">
        <f t="shared" si="14"/>
        <v>-0.0010018834392983389</v>
      </c>
      <c r="I482">
        <f t="shared" si="15"/>
        <v>681596</v>
      </c>
      <c r="J482" s="60">
        <f t="shared" si="16"/>
        <v>0.8796096304369365</v>
      </c>
      <c r="K482" s="60">
        <f t="shared" si="17"/>
        <v>0.06001896646898133</v>
      </c>
    </row>
    <row r="483" spans="1:11" ht="12.75">
      <c r="A483">
        <v>68</v>
      </c>
      <c r="B483" t="s">
        <v>66</v>
      </c>
      <c r="C483" t="str">
        <f t="shared" si="10"/>
        <v>B</v>
      </c>
      <c r="D483">
        <f t="shared" si="11"/>
        <v>706634</v>
      </c>
      <c r="E483" s="60">
        <f t="shared" si="12"/>
        <v>0.009007587483717328</v>
      </c>
      <c r="F483" s="60">
        <f t="shared" si="13"/>
        <v>0.00916174426931056</v>
      </c>
      <c r="G483" s="60">
        <f t="shared" si="14"/>
        <v>0.005129008889096061</v>
      </c>
      <c r="H483" s="60">
        <f t="shared" si="14"/>
        <v>-0.0002703802159029034</v>
      </c>
      <c r="I483">
        <f t="shared" si="15"/>
        <v>681113</v>
      </c>
      <c r="J483" s="60">
        <f t="shared" si="16"/>
        <v>0.8220082815149002</v>
      </c>
      <c r="K483" s="60">
        <f t="shared" si="17"/>
        <v>0.11007395624892094</v>
      </c>
    </row>
    <row r="484" spans="1:11" ht="12.75">
      <c r="A484">
        <v>69</v>
      </c>
      <c r="B484" t="s">
        <v>67</v>
      </c>
      <c r="C484" t="str">
        <f t="shared" si="10"/>
        <v>A</v>
      </c>
      <c r="D484">
        <f t="shared" si="11"/>
        <v>697822</v>
      </c>
      <c r="E484" s="60">
        <f t="shared" si="12"/>
        <v>0.06481318861397445</v>
      </c>
      <c r="F484" s="60">
        <f t="shared" si="13"/>
        <v>0.0030638185669124712</v>
      </c>
      <c r="G484" s="60">
        <f t="shared" si="14"/>
        <v>0.0020992560576300412</v>
      </c>
      <c r="H484" s="60">
        <f t="shared" si="14"/>
        <v>-0.0011026932265654544</v>
      </c>
      <c r="I484">
        <f t="shared" si="15"/>
        <v>667781</v>
      </c>
      <c r="J484" s="60">
        <f t="shared" si="16"/>
        <v>0.861956200864977</v>
      </c>
      <c r="K484" s="60">
        <f t="shared" si="17"/>
        <v>0.07462504764825414</v>
      </c>
    </row>
    <row r="485" spans="1:11" ht="12.75">
      <c r="A485">
        <v>70</v>
      </c>
      <c r="B485" t="s">
        <v>68</v>
      </c>
      <c r="C485" t="str">
        <f t="shared" si="10"/>
        <v>A</v>
      </c>
      <c r="D485">
        <f t="shared" si="11"/>
        <v>506405</v>
      </c>
      <c r="E485" s="60">
        <f t="shared" si="12"/>
        <v>0.016969451998289364</v>
      </c>
      <c r="F485" s="60">
        <f t="shared" si="13"/>
        <v>0.007006249938290493</v>
      </c>
      <c r="G485" s="60">
        <f t="shared" si="14"/>
        <v>0.00014757495583863972</v>
      </c>
      <c r="H485" s="60">
        <f t="shared" si="14"/>
        <v>-2.790497889101147E-05</v>
      </c>
      <c r="I485">
        <f t="shared" si="15"/>
        <v>478626</v>
      </c>
      <c r="J485" s="60">
        <f t="shared" si="16"/>
        <v>0.804591186895864</v>
      </c>
      <c r="K485" s="60">
        <f t="shared" si="17"/>
        <v>0.11499096572901137</v>
      </c>
    </row>
    <row r="486" spans="1:11" ht="12.75">
      <c r="A486">
        <v>71</v>
      </c>
      <c r="B486" t="s">
        <v>69</v>
      </c>
      <c r="C486" t="str">
        <f t="shared" si="10"/>
        <v>A</v>
      </c>
      <c r="D486">
        <f t="shared" si="11"/>
        <v>667451</v>
      </c>
      <c r="E486" s="60">
        <f t="shared" si="12"/>
        <v>0.056663237247256526</v>
      </c>
      <c r="F486" s="60">
        <f t="shared" si="13"/>
        <v>0.00019926556406388296</v>
      </c>
      <c r="G486" s="60">
        <f t="shared" si="14"/>
        <v>0.0007410371813727766</v>
      </c>
      <c r="H486" s="60">
        <f t="shared" si="14"/>
        <v>-0.0004941175139959667</v>
      </c>
      <c r="I486">
        <f t="shared" si="15"/>
        <v>630007</v>
      </c>
      <c r="J486" s="60">
        <f t="shared" si="16"/>
        <v>0.842727031647267</v>
      </c>
      <c r="K486" s="60">
        <f t="shared" si="17"/>
        <v>0.079199821410111</v>
      </c>
    </row>
    <row r="487" spans="1:11" ht="12.75">
      <c r="A487">
        <v>72</v>
      </c>
      <c r="B487" t="s">
        <v>70</v>
      </c>
      <c r="C487" t="str">
        <f t="shared" si="10"/>
        <v>A</v>
      </c>
      <c r="D487">
        <f t="shared" si="11"/>
        <v>488268</v>
      </c>
      <c r="E487" s="60">
        <f t="shared" si="12"/>
        <v>0.08058423523861113</v>
      </c>
      <c r="F487" s="60">
        <f t="shared" si="13"/>
        <v>0.000915480842488145</v>
      </c>
      <c r="G487" s="60">
        <f t="shared" si="14"/>
        <v>0.003984109836478343</v>
      </c>
      <c r="H487" s="60">
        <f t="shared" si="14"/>
        <v>-0.0009033397861290061</v>
      </c>
      <c r="I487">
        <f t="shared" si="15"/>
        <v>470201</v>
      </c>
      <c r="J487" s="60">
        <f t="shared" si="16"/>
        <v>0.8768319857127643</v>
      </c>
      <c r="K487" s="60">
        <f t="shared" si="17"/>
        <v>0.05691751251361957</v>
      </c>
    </row>
    <row r="488" spans="1:11" ht="12.75">
      <c r="A488">
        <v>73</v>
      </c>
      <c r="B488" t="s">
        <v>71</v>
      </c>
      <c r="C488" t="str">
        <f t="shared" si="10"/>
        <v>A</v>
      </c>
      <c r="D488">
        <f t="shared" si="11"/>
        <v>663403</v>
      </c>
      <c r="E488" s="60">
        <f t="shared" si="12"/>
        <v>0.08162965160721658</v>
      </c>
      <c r="F488" s="60">
        <f t="shared" si="13"/>
        <v>-0.0009873334911057047</v>
      </c>
      <c r="G488" s="60">
        <f t="shared" si="14"/>
        <v>0.00015208720858377218</v>
      </c>
      <c r="H488" s="60">
        <f t="shared" si="14"/>
        <v>-0.0010531214151183739</v>
      </c>
      <c r="I488">
        <f t="shared" si="15"/>
        <v>650969</v>
      </c>
      <c r="J488" s="60">
        <f t="shared" si="16"/>
        <v>0.8898346857038633</v>
      </c>
      <c r="K488" s="60">
        <f t="shared" si="17"/>
        <v>0.06291650776375747</v>
      </c>
    </row>
    <row r="489" spans="1:11" ht="12.75">
      <c r="A489">
        <v>74</v>
      </c>
      <c r="B489" t="s">
        <v>72</v>
      </c>
      <c r="C489" t="str">
        <f t="shared" si="10"/>
        <v>A</v>
      </c>
      <c r="D489">
        <f t="shared" si="11"/>
        <v>656591</v>
      </c>
      <c r="E489" s="60">
        <f t="shared" si="12"/>
        <v>0.05646091695082123</v>
      </c>
      <c r="F489" s="60">
        <f t="shared" si="13"/>
        <v>-0.009508202214163763</v>
      </c>
      <c r="G489" s="60">
        <f t="shared" si="14"/>
        <v>-0.001025154953632994</v>
      </c>
      <c r="H489" s="60">
        <f t="shared" si="14"/>
        <v>-0.0009055909750457036</v>
      </c>
      <c r="I489">
        <f t="shared" si="15"/>
        <v>655762</v>
      </c>
      <c r="J489" s="60">
        <f t="shared" si="16"/>
        <v>0.885368517082933</v>
      </c>
      <c r="K489" s="60">
        <f t="shared" si="17"/>
        <v>0.0946951755354551</v>
      </c>
    </row>
    <row r="490" spans="1:11" ht="12.75">
      <c r="A490">
        <v>75</v>
      </c>
      <c r="B490" t="s">
        <v>73</v>
      </c>
      <c r="C490" t="str">
        <f t="shared" si="10"/>
        <v>A</v>
      </c>
      <c r="D490">
        <f t="shared" si="11"/>
        <v>608409</v>
      </c>
      <c r="E490" s="60">
        <f t="shared" si="12"/>
        <v>0.09125289432509576</v>
      </c>
      <c r="F490" s="60">
        <f t="shared" si="13"/>
        <v>-0.010274338479542539</v>
      </c>
      <c r="G490" s="60">
        <f t="shared" si="14"/>
        <v>-0.0013539199370532016</v>
      </c>
      <c r="H490" s="60">
        <f t="shared" si="14"/>
        <v>-0.0013484932894028794</v>
      </c>
      <c r="I490">
        <f t="shared" si="15"/>
        <v>613089</v>
      </c>
      <c r="J490" s="60">
        <f t="shared" si="16"/>
        <v>0.9234133617352801</v>
      </c>
      <c r="K490" s="60">
        <f t="shared" si="17"/>
        <v>0.07059067173562521</v>
      </c>
    </row>
    <row r="491" spans="1:11" ht="12.75">
      <c r="A491">
        <v>76</v>
      </c>
      <c r="B491" t="s">
        <v>74</v>
      </c>
      <c r="C491" t="str">
        <f t="shared" si="10"/>
        <v>A</v>
      </c>
      <c r="D491">
        <f t="shared" si="11"/>
        <v>486414</v>
      </c>
      <c r="E491" s="60">
        <f t="shared" si="12"/>
        <v>0.0799322300803067</v>
      </c>
      <c r="F491" s="60">
        <f t="shared" si="13"/>
        <v>-0.006934422117784431</v>
      </c>
      <c r="G491" s="60">
        <f t="shared" si="14"/>
        <v>-0.0008090149640196487</v>
      </c>
      <c r="H491" s="60">
        <f t="shared" si="14"/>
        <v>-0.0011056317141861266</v>
      </c>
      <c r="I491">
        <f t="shared" si="15"/>
        <v>500621</v>
      </c>
      <c r="J491" s="60">
        <f t="shared" si="16"/>
        <v>0.9369981127187951</v>
      </c>
      <c r="K491" s="60">
        <f t="shared" si="17"/>
        <v>0.0746092834499007</v>
      </c>
    </row>
    <row r="492" spans="1:11" ht="12.75">
      <c r="A492">
        <v>77</v>
      </c>
      <c r="B492" t="s">
        <v>75</v>
      </c>
      <c r="C492" t="str">
        <f t="shared" si="10"/>
        <v>D</v>
      </c>
      <c r="D492">
        <f t="shared" si="11"/>
        <v>888709</v>
      </c>
      <c r="E492" s="60">
        <f t="shared" si="12"/>
        <v>-0.07383042855195521</v>
      </c>
      <c r="F492" s="60">
        <f t="shared" si="13"/>
        <v>-0.03891937630878048</v>
      </c>
      <c r="G492" s="60">
        <f t="shared" si="14"/>
        <v>-0.0018278654823357307</v>
      </c>
      <c r="H492" s="60">
        <f t="shared" si="14"/>
        <v>-0.0016866028435231668</v>
      </c>
      <c r="I492">
        <f t="shared" si="15"/>
        <v>899654</v>
      </c>
      <c r="J492" s="60">
        <f t="shared" si="16"/>
        <v>0.7354769671512272</v>
      </c>
      <c r="K492" s="60">
        <f t="shared" si="17"/>
        <v>0.26396041898979306</v>
      </c>
    </row>
    <row r="493" spans="1:11" ht="12.75">
      <c r="A493">
        <v>78</v>
      </c>
      <c r="B493" t="s">
        <v>76</v>
      </c>
      <c r="C493" t="str">
        <f t="shared" si="10"/>
        <v>D</v>
      </c>
      <c r="D493">
        <f t="shared" si="11"/>
        <v>577869</v>
      </c>
      <c r="E493" s="60">
        <f t="shared" si="12"/>
        <v>-0.47000553907784753</v>
      </c>
      <c r="F493" s="60">
        <f t="shared" si="13"/>
        <v>-0.14530628914165666</v>
      </c>
      <c r="G493" s="60">
        <f t="shared" si="14"/>
        <v>-0.00160515068121587</v>
      </c>
      <c r="H493" s="60">
        <f t="shared" si="14"/>
        <v>-0.0007102861758402897</v>
      </c>
      <c r="I493">
        <f t="shared" si="15"/>
        <v>631017</v>
      </c>
      <c r="J493" s="60">
        <f t="shared" si="16"/>
        <v>0.31439305448120597</v>
      </c>
      <c r="K493" s="60">
        <f t="shared" si="17"/>
        <v>0.7556729985515749</v>
      </c>
    </row>
    <row r="494" spans="1:11" ht="12.75">
      <c r="A494">
        <v>79</v>
      </c>
      <c r="B494" t="s">
        <v>77</v>
      </c>
      <c r="C494" t="str">
        <f t="shared" si="10"/>
        <v>A</v>
      </c>
      <c r="D494">
        <f t="shared" si="11"/>
        <v>454895</v>
      </c>
      <c r="E494" s="60">
        <f t="shared" si="12"/>
        <v>0.02030508846965673</v>
      </c>
      <c r="F494" s="60">
        <f t="shared" si="13"/>
        <v>0.005403444750986489</v>
      </c>
      <c r="G494" s="60">
        <f t="shared" si="14"/>
        <v>0.0017682856400155298</v>
      </c>
      <c r="H494" s="60">
        <f t="shared" si="14"/>
        <v>-0.0011718773647177345</v>
      </c>
      <c r="I494">
        <f t="shared" si="15"/>
        <v>450348</v>
      </c>
      <c r="J494" s="60">
        <f t="shared" si="16"/>
        <v>0.8471075742753822</v>
      </c>
      <c r="K494" s="60">
        <f t="shared" si="17"/>
        <v>0.1094780114092263</v>
      </c>
    </row>
    <row r="495" spans="1:11" ht="12.75">
      <c r="A495">
        <v>80</v>
      </c>
      <c r="B495" t="s">
        <v>78</v>
      </c>
      <c r="C495" t="str">
        <f t="shared" si="10"/>
        <v>D</v>
      </c>
      <c r="D495">
        <f t="shared" si="11"/>
        <v>688279</v>
      </c>
      <c r="E495" s="60">
        <f t="shared" si="12"/>
        <v>-0.2351084647820345</v>
      </c>
      <c r="F495" s="60">
        <f t="shared" si="13"/>
        <v>-0.0013947832201767207</v>
      </c>
      <c r="G495" s="60">
        <f t="shared" si="14"/>
        <v>-0.0015974326195721444</v>
      </c>
      <c r="H495" s="60">
        <f t="shared" si="14"/>
        <v>-0.0011327022941983091</v>
      </c>
      <c r="I495">
        <f t="shared" si="15"/>
        <v>665439</v>
      </c>
      <c r="J495" s="60">
        <f t="shared" si="16"/>
        <v>0.5684453542822024</v>
      </c>
      <c r="K495" s="60">
        <f t="shared" si="17"/>
        <v>0.379173271304224</v>
      </c>
    </row>
    <row r="496" spans="1:11" ht="12.75">
      <c r="A496">
        <v>81</v>
      </c>
      <c r="B496" t="s">
        <v>79</v>
      </c>
      <c r="C496" t="str">
        <f t="shared" si="10"/>
        <v>C</v>
      </c>
      <c r="D496">
        <f t="shared" si="11"/>
        <v>618667</v>
      </c>
      <c r="E496" s="60">
        <f t="shared" si="12"/>
        <v>-0.06459686971305256</v>
      </c>
      <c r="F496" s="60">
        <f t="shared" si="13"/>
        <v>-0.0071217634042223255</v>
      </c>
      <c r="G496" s="60">
        <f t="shared" si="14"/>
        <v>-0.0008281429064186845</v>
      </c>
      <c r="H496" s="60">
        <f t="shared" si="14"/>
        <v>-0.0015607227989664824</v>
      </c>
      <c r="I496">
        <f t="shared" si="15"/>
        <v>609715</v>
      </c>
      <c r="J496" s="60">
        <f t="shared" si="16"/>
        <v>0.7544365547216839</v>
      </c>
      <c r="K496" s="60">
        <f t="shared" si="17"/>
        <v>0.21015829194057548</v>
      </c>
    </row>
    <row r="497" spans="1:11" ht="12.75">
      <c r="A497">
        <v>82</v>
      </c>
      <c r="B497" t="s">
        <v>80</v>
      </c>
      <c r="C497" t="str">
        <f t="shared" si="10"/>
        <v>D</v>
      </c>
      <c r="D497">
        <f t="shared" si="11"/>
        <v>693059</v>
      </c>
      <c r="E497" s="60">
        <f t="shared" si="12"/>
        <v>-0.12697503095531304</v>
      </c>
      <c r="F497" s="60">
        <f t="shared" si="13"/>
        <v>-0.03264801409403817</v>
      </c>
      <c r="G497" s="60">
        <f t="shared" si="14"/>
        <v>-0.0011626857706834445</v>
      </c>
      <c r="H497" s="60">
        <f t="shared" si="14"/>
        <v>-0.0005498297003746746</v>
      </c>
      <c r="I497">
        <f t="shared" si="15"/>
        <v>692676</v>
      </c>
      <c r="J497" s="60">
        <f t="shared" si="16"/>
        <v>0.6786767071778882</v>
      </c>
      <c r="K497" s="60">
        <f t="shared" si="17"/>
        <v>0.3003149803984942</v>
      </c>
    </row>
    <row r="498" spans="1:11" ht="12.75">
      <c r="A498">
        <v>83</v>
      </c>
      <c r="B498" t="s">
        <v>81</v>
      </c>
      <c r="C498" t="str">
        <f t="shared" si="10"/>
        <v>C</v>
      </c>
      <c r="D498">
        <f t="shared" si="11"/>
        <v>592531</v>
      </c>
      <c r="E498" s="60">
        <f t="shared" si="12"/>
        <v>-0.021610669615446887</v>
      </c>
      <c r="F498" s="60">
        <f t="shared" si="13"/>
        <v>-0.006593747837665864</v>
      </c>
      <c r="G498" s="60">
        <f t="shared" si="14"/>
        <v>-0.0010471289275014403</v>
      </c>
      <c r="H498" s="60">
        <f t="shared" si="14"/>
        <v>-0.0013440127106126784</v>
      </c>
      <c r="I498">
        <f t="shared" si="15"/>
        <v>589189</v>
      </c>
      <c r="J498" s="60">
        <f t="shared" si="16"/>
        <v>0.7957811490031745</v>
      </c>
      <c r="K498" s="60">
        <f t="shared" si="17"/>
        <v>0.17649034396512586</v>
      </c>
    </row>
    <row r="499" spans="1:11" ht="12.75">
      <c r="A499">
        <v>84</v>
      </c>
      <c r="B499" t="s">
        <v>82</v>
      </c>
      <c r="C499" t="str">
        <f t="shared" si="10"/>
        <v>D</v>
      </c>
      <c r="D499">
        <f t="shared" si="11"/>
        <v>548002</v>
      </c>
      <c r="E499" s="60">
        <f t="shared" si="12"/>
        <v>-0.12105342580943568</v>
      </c>
      <c r="F499" s="60">
        <f t="shared" si="13"/>
        <v>-0.06294320093722289</v>
      </c>
      <c r="G499" s="60">
        <f t="shared" si="14"/>
        <v>-0.002088082583864937</v>
      </c>
      <c r="H499" s="60">
        <f t="shared" si="14"/>
        <v>-0.0015395178819219287</v>
      </c>
      <c r="I499">
        <f t="shared" si="15"/>
        <v>566052</v>
      </c>
      <c r="J499" s="60">
        <f t="shared" si="16"/>
        <v>0.6841270652296889</v>
      </c>
      <c r="K499" s="60">
        <f t="shared" si="17"/>
        <v>0.3352998711683534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11"/>
  <sheetViews>
    <sheetView zoomScalePageLayoutView="0" workbookViewId="0" topLeftCell="A395">
      <selection activeCell="B413" sqref="B413"/>
    </sheetView>
  </sheetViews>
  <sheetFormatPr defaultColWidth="9.140625" defaultRowHeight="12.75"/>
  <cols>
    <col min="2" max="2" width="46.421875" style="0" customWidth="1"/>
    <col min="3" max="10" width="8.7109375" style="0" customWidth="1"/>
  </cols>
  <sheetData>
    <row r="1" spans="1:15" ht="12.75">
      <c r="A1" s="89" t="s">
        <v>631</v>
      </c>
      <c r="D1" t="s">
        <v>636</v>
      </c>
      <c r="O1" t="s">
        <v>635</v>
      </c>
    </row>
    <row r="2" spans="1:24" ht="40.5" customHeight="1">
      <c r="A2" s="89" t="s">
        <v>630</v>
      </c>
      <c r="C2" t="s">
        <v>85</v>
      </c>
      <c r="D2" s="8" t="s">
        <v>494</v>
      </c>
      <c r="E2" s="8" t="s">
        <v>536</v>
      </c>
      <c r="F2" s="8" t="s">
        <v>537</v>
      </c>
      <c r="G2" s="8" t="s">
        <v>538</v>
      </c>
      <c r="H2" s="8" t="s">
        <v>539</v>
      </c>
      <c r="I2" s="8" t="s">
        <v>632</v>
      </c>
      <c r="J2" s="8" t="s">
        <v>528</v>
      </c>
      <c r="K2" s="8" t="s">
        <v>530</v>
      </c>
      <c r="L2" s="8" t="s">
        <v>633</v>
      </c>
      <c r="M2" s="8" t="s">
        <v>634</v>
      </c>
      <c r="O2" t="s">
        <v>494</v>
      </c>
      <c r="P2" t="s">
        <v>543</v>
      </c>
      <c r="Q2" t="s">
        <v>544</v>
      </c>
      <c r="R2" t="s">
        <v>545</v>
      </c>
      <c r="S2" t="s">
        <v>546</v>
      </c>
      <c r="T2" t="s">
        <v>547</v>
      </c>
      <c r="U2" t="s">
        <v>548</v>
      </c>
      <c r="V2" t="s">
        <v>549</v>
      </c>
      <c r="W2" t="s">
        <v>550</v>
      </c>
      <c r="X2" t="s">
        <v>551</v>
      </c>
    </row>
    <row r="3" spans="1:24" ht="12.75">
      <c r="A3" s="6">
        <v>1</v>
      </c>
      <c r="B3" s="6" t="s">
        <v>86</v>
      </c>
      <c r="C3">
        <v>1</v>
      </c>
      <c r="D3">
        <f>SUM(E3:M3)</f>
        <v>6067</v>
      </c>
      <c r="E3" s="85">
        <v>276</v>
      </c>
      <c r="F3" s="85">
        <v>3039</v>
      </c>
      <c r="G3" s="85">
        <v>887</v>
      </c>
      <c r="H3" s="85">
        <v>198</v>
      </c>
      <c r="I3" s="85">
        <v>18</v>
      </c>
      <c r="J3" s="85">
        <v>481</v>
      </c>
      <c r="K3" s="85">
        <v>546</v>
      </c>
      <c r="L3" s="85">
        <v>180</v>
      </c>
      <c r="M3" s="85">
        <v>442</v>
      </c>
      <c r="O3">
        <f>SUM(P3:X3)</f>
        <v>6221</v>
      </c>
      <c r="P3">
        <v>168</v>
      </c>
      <c r="Q3">
        <v>1798</v>
      </c>
      <c r="R3">
        <v>474</v>
      </c>
      <c r="S3">
        <v>538</v>
      </c>
      <c r="T3">
        <v>0</v>
      </c>
      <c r="U3">
        <v>232</v>
      </c>
      <c r="V3">
        <v>1606</v>
      </c>
      <c r="W3">
        <v>43</v>
      </c>
      <c r="X3">
        <v>1362</v>
      </c>
    </row>
    <row r="4" spans="1:24" ht="12.75">
      <c r="A4" s="6">
        <v>2</v>
      </c>
      <c r="B4" s="6" t="s">
        <v>87</v>
      </c>
      <c r="C4">
        <v>2</v>
      </c>
      <c r="D4">
        <f aca="true" t="shared" si="0" ref="D4:D67">SUM(E4:M4)</f>
        <v>113579</v>
      </c>
      <c r="E4" s="85">
        <v>11509</v>
      </c>
      <c r="F4" s="85">
        <v>45721</v>
      </c>
      <c r="G4" s="85">
        <v>6498</v>
      </c>
      <c r="H4" s="85">
        <v>4477</v>
      </c>
      <c r="I4" s="85">
        <v>644</v>
      </c>
      <c r="J4" s="85">
        <v>7766</v>
      </c>
      <c r="K4" s="85">
        <v>13433</v>
      </c>
      <c r="L4" s="85">
        <v>7924</v>
      </c>
      <c r="M4" s="85">
        <v>15607</v>
      </c>
      <c r="O4">
        <f aca="true" t="shared" si="1" ref="O4:O67">SUM(P4:X4)</f>
        <v>104879</v>
      </c>
      <c r="P4">
        <v>9701</v>
      </c>
      <c r="Q4">
        <v>43647</v>
      </c>
      <c r="R4">
        <v>5803</v>
      </c>
      <c r="S4">
        <v>6395.273956142986</v>
      </c>
      <c r="T4">
        <v>2155.726043857014</v>
      </c>
      <c r="U4">
        <v>2998</v>
      </c>
      <c r="V4">
        <v>14206</v>
      </c>
      <c r="W4">
        <v>4634</v>
      </c>
      <c r="X4">
        <v>15339</v>
      </c>
    </row>
    <row r="5" spans="1:24" ht="12.75">
      <c r="A5" s="6">
        <v>3</v>
      </c>
      <c r="B5" s="6" t="s">
        <v>88</v>
      </c>
      <c r="C5">
        <v>3</v>
      </c>
      <c r="D5">
        <f t="shared" si="0"/>
        <v>228123</v>
      </c>
      <c r="E5" s="85">
        <v>21146</v>
      </c>
      <c r="F5" s="85">
        <v>91489</v>
      </c>
      <c r="G5" s="85">
        <v>27907</v>
      </c>
      <c r="H5" s="85">
        <v>6887</v>
      </c>
      <c r="I5" s="85">
        <v>871</v>
      </c>
      <c r="J5" s="85">
        <v>23330</v>
      </c>
      <c r="K5" s="85">
        <v>23035</v>
      </c>
      <c r="L5" s="85">
        <v>7866</v>
      </c>
      <c r="M5" s="85">
        <v>25592</v>
      </c>
      <c r="O5">
        <f t="shared" si="1"/>
        <v>218329</v>
      </c>
      <c r="P5">
        <v>19722</v>
      </c>
      <c r="Q5">
        <v>91068</v>
      </c>
      <c r="R5">
        <v>25466</v>
      </c>
      <c r="S5">
        <v>10106.378315462754</v>
      </c>
      <c r="T5">
        <v>3412.621684537246</v>
      </c>
      <c r="U5">
        <v>15962</v>
      </c>
      <c r="V5">
        <v>16285</v>
      </c>
      <c r="W5">
        <v>6015</v>
      </c>
      <c r="X5">
        <v>30292</v>
      </c>
    </row>
    <row r="6" spans="1:24" ht="12.75">
      <c r="A6" s="6">
        <v>4</v>
      </c>
      <c r="B6" s="6" t="s">
        <v>89</v>
      </c>
      <c r="C6">
        <v>7</v>
      </c>
      <c r="D6">
        <f t="shared" si="0"/>
        <v>156172</v>
      </c>
      <c r="E6" s="85">
        <v>18157</v>
      </c>
      <c r="F6" s="85">
        <v>69103</v>
      </c>
      <c r="G6" s="85">
        <v>13196</v>
      </c>
      <c r="H6" s="85">
        <v>4145</v>
      </c>
      <c r="I6" s="85">
        <v>385</v>
      </c>
      <c r="J6" s="85">
        <v>8525</v>
      </c>
      <c r="K6" s="85">
        <v>22180</v>
      </c>
      <c r="L6" s="85">
        <v>5659</v>
      </c>
      <c r="M6" s="85">
        <v>14822</v>
      </c>
      <c r="O6">
        <f t="shared" si="1"/>
        <v>161430</v>
      </c>
      <c r="P6">
        <v>16844</v>
      </c>
      <c r="Q6">
        <v>74680</v>
      </c>
      <c r="R6">
        <v>11984</v>
      </c>
      <c r="S6">
        <v>7752.496679705267</v>
      </c>
      <c r="T6">
        <v>1883.5033202947332</v>
      </c>
      <c r="U6">
        <v>6095</v>
      </c>
      <c r="V6">
        <v>17159</v>
      </c>
      <c r="W6">
        <v>4232</v>
      </c>
      <c r="X6">
        <v>20800</v>
      </c>
    </row>
    <row r="7" spans="1:24" ht="12.75">
      <c r="A7" s="6">
        <v>5</v>
      </c>
      <c r="B7" s="6" t="s">
        <v>90</v>
      </c>
      <c r="C7">
        <v>5</v>
      </c>
      <c r="D7">
        <f t="shared" si="0"/>
        <v>198712</v>
      </c>
      <c r="E7" s="85">
        <v>15628</v>
      </c>
      <c r="F7" s="85">
        <v>79402</v>
      </c>
      <c r="G7" s="85">
        <v>17967</v>
      </c>
      <c r="H7" s="85">
        <v>8416</v>
      </c>
      <c r="I7" s="85">
        <v>1485</v>
      </c>
      <c r="J7" s="85">
        <v>23688</v>
      </c>
      <c r="K7" s="85">
        <v>18997</v>
      </c>
      <c r="L7" s="85">
        <v>9372</v>
      </c>
      <c r="M7" s="85">
        <v>23757</v>
      </c>
      <c r="O7">
        <f t="shared" si="1"/>
        <v>184852</v>
      </c>
      <c r="P7">
        <v>12985</v>
      </c>
      <c r="Q7">
        <v>80862</v>
      </c>
      <c r="R7">
        <v>15806</v>
      </c>
      <c r="S7">
        <v>11727.792511569205</v>
      </c>
      <c r="T7">
        <v>7068.207488430795</v>
      </c>
      <c r="U7">
        <v>13099</v>
      </c>
      <c r="V7">
        <v>14362</v>
      </c>
      <c r="W7">
        <v>7252</v>
      </c>
      <c r="X7">
        <v>21690</v>
      </c>
    </row>
    <row r="8" spans="1:24" ht="12.75">
      <c r="A8" s="6">
        <v>6</v>
      </c>
      <c r="B8" s="6" t="s">
        <v>91</v>
      </c>
      <c r="C8">
        <v>7</v>
      </c>
      <c r="D8">
        <f t="shared" si="0"/>
        <v>212368</v>
      </c>
      <c r="E8" s="85">
        <v>23487</v>
      </c>
      <c r="F8" s="85">
        <v>92314</v>
      </c>
      <c r="G8" s="85">
        <v>21422</v>
      </c>
      <c r="H8" s="85">
        <v>5248</v>
      </c>
      <c r="I8" s="85">
        <v>424</v>
      </c>
      <c r="J8" s="85">
        <v>11930</v>
      </c>
      <c r="K8" s="85">
        <v>30041</v>
      </c>
      <c r="L8" s="85">
        <v>6805</v>
      </c>
      <c r="M8" s="85">
        <v>20697</v>
      </c>
      <c r="O8">
        <f t="shared" si="1"/>
        <v>219879</v>
      </c>
      <c r="P8">
        <v>22476</v>
      </c>
      <c r="Q8">
        <v>97710</v>
      </c>
      <c r="R8">
        <v>19428</v>
      </c>
      <c r="S8">
        <v>9409.207518796993</v>
      </c>
      <c r="T8">
        <v>2138.7924812030074</v>
      </c>
      <c r="U8">
        <v>10256</v>
      </c>
      <c r="V8">
        <v>23808</v>
      </c>
      <c r="W8">
        <v>5673</v>
      </c>
      <c r="X8">
        <v>28980</v>
      </c>
    </row>
    <row r="9" spans="1:24" ht="12.75">
      <c r="A9" s="6">
        <v>7</v>
      </c>
      <c r="B9" s="6" t="s">
        <v>92</v>
      </c>
      <c r="C9">
        <v>1</v>
      </c>
      <c r="D9">
        <f t="shared" si="0"/>
        <v>155165</v>
      </c>
      <c r="E9" s="85">
        <v>9710</v>
      </c>
      <c r="F9" s="85">
        <v>60366</v>
      </c>
      <c r="G9" s="85">
        <v>17843</v>
      </c>
      <c r="H9" s="85">
        <v>6786</v>
      </c>
      <c r="I9" s="85">
        <v>879</v>
      </c>
      <c r="J9" s="85">
        <v>21966</v>
      </c>
      <c r="K9" s="85">
        <v>10828</v>
      </c>
      <c r="L9" s="85">
        <v>8944</v>
      </c>
      <c r="M9" s="85">
        <v>17843</v>
      </c>
      <c r="O9">
        <f t="shared" si="1"/>
        <v>142448</v>
      </c>
      <c r="P9">
        <v>9356</v>
      </c>
      <c r="Q9">
        <v>59292</v>
      </c>
      <c r="R9">
        <v>15115</v>
      </c>
      <c r="S9">
        <v>10285.02514231499</v>
      </c>
      <c r="T9">
        <v>4413.97485768501</v>
      </c>
      <c r="U9">
        <v>12425</v>
      </c>
      <c r="V9">
        <v>10814</v>
      </c>
      <c r="W9">
        <v>5669</v>
      </c>
      <c r="X9">
        <v>15078</v>
      </c>
    </row>
    <row r="10" spans="1:24" ht="12.75">
      <c r="A10" s="6">
        <v>8</v>
      </c>
      <c r="B10" s="6" t="s">
        <v>93</v>
      </c>
      <c r="C10">
        <v>6</v>
      </c>
      <c r="D10">
        <f t="shared" si="0"/>
        <v>238077</v>
      </c>
      <c r="E10" s="85">
        <v>24240</v>
      </c>
      <c r="F10" s="85">
        <v>106748</v>
      </c>
      <c r="G10" s="85">
        <v>20406</v>
      </c>
      <c r="H10" s="85">
        <v>8209</v>
      </c>
      <c r="I10" s="85">
        <v>954</v>
      </c>
      <c r="J10" s="85">
        <v>16929</v>
      </c>
      <c r="K10" s="85">
        <v>26395</v>
      </c>
      <c r="L10" s="85">
        <v>9063</v>
      </c>
      <c r="M10" s="85">
        <v>25133</v>
      </c>
      <c r="O10">
        <f t="shared" si="1"/>
        <v>235953</v>
      </c>
      <c r="P10">
        <v>21922</v>
      </c>
      <c r="Q10">
        <v>113126</v>
      </c>
      <c r="R10">
        <v>18981</v>
      </c>
      <c r="S10">
        <v>11290.862798298083</v>
      </c>
      <c r="T10">
        <v>4245.137201701918</v>
      </c>
      <c r="U10">
        <v>10956</v>
      </c>
      <c r="V10">
        <v>20236</v>
      </c>
      <c r="W10">
        <v>6985</v>
      </c>
      <c r="X10">
        <v>28211</v>
      </c>
    </row>
    <row r="11" spans="1:24" ht="12.75">
      <c r="A11" s="6">
        <v>9</v>
      </c>
      <c r="B11" s="6" t="s">
        <v>94</v>
      </c>
      <c r="C11">
        <v>10</v>
      </c>
      <c r="D11">
        <f t="shared" si="0"/>
        <v>224780</v>
      </c>
      <c r="E11" s="85">
        <v>17146</v>
      </c>
      <c r="F11" s="85">
        <v>102855</v>
      </c>
      <c r="G11" s="85">
        <v>18308</v>
      </c>
      <c r="H11" s="85">
        <v>7674</v>
      </c>
      <c r="I11" s="85">
        <v>1170</v>
      </c>
      <c r="J11" s="85">
        <v>21332</v>
      </c>
      <c r="K11" s="85">
        <v>20474</v>
      </c>
      <c r="L11" s="85">
        <v>10414</v>
      </c>
      <c r="M11" s="85">
        <v>25407</v>
      </c>
      <c r="O11">
        <f t="shared" si="1"/>
        <v>208849</v>
      </c>
      <c r="P11">
        <v>15007</v>
      </c>
      <c r="Q11">
        <v>100064</v>
      </c>
      <c r="R11">
        <v>15022</v>
      </c>
      <c r="S11">
        <v>12050.8093654948</v>
      </c>
      <c r="T11">
        <v>5645.190634505199</v>
      </c>
      <c r="U11">
        <v>12332</v>
      </c>
      <c r="V11">
        <v>17491</v>
      </c>
      <c r="W11">
        <v>8217</v>
      </c>
      <c r="X11">
        <v>23020</v>
      </c>
    </row>
    <row r="12" spans="1:24" ht="12.75">
      <c r="A12" s="6">
        <v>10</v>
      </c>
      <c r="B12" s="6" t="s">
        <v>95</v>
      </c>
      <c r="C12">
        <v>3</v>
      </c>
      <c r="D12">
        <f t="shared" si="0"/>
        <v>197706</v>
      </c>
      <c r="E12" s="85">
        <v>19128</v>
      </c>
      <c r="F12" s="85">
        <v>79568</v>
      </c>
      <c r="G12" s="85">
        <v>17714</v>
      </c>
      <c r="H12" s="85">
        <v>7144</v>
      </c>
      <c r="I12" s="85">
        <v>1033</v>
      </c>
      <c r="J12" s="85">
        <v>18450</v>
      </c>
      <c r="K12" s="85">
        <v>22202</v>
      </c>
      <c r="L12" s="85">
        <v>9082</v>
      </c>
      <c r="M12" s="85">
        <v>23385</v>
      </c>
      <c r="O12">
        <f t="shared" si="1"/>
        <v>192057</v>
      </c>
      <c r="P12">
        <v>17533</v>
      </c>
      <c r="Q12">
        <v>83905</v>
      </c>
      <c r="R12">
        <v>17291</v>
      </c>
      <c r="S12">
        <v>11164.482306584829</v>
      </c>
      <c r="T12">
        <v>3788.5176934151705</v>
      </c>
      <c r="U12">
        <v>10204</v>
      </c>
      <c r="V12">
        <v>17682</v>
      </c>
      <c r="W12">
        <v>5954</v>
      </c>
      <c r="X12">
        <v>24535</v>
      </c>
    </row>
    <row r="13" spans="1:24" ht="12.75">
      <c r="A13" s="6">
        <v>11</v>
      </c>
      <c r="B13" s="6" t="s">
        <v>96</v>
      </c>
      <c r="C13">
        <v>7</v>
      </c>
      <c r="D13">
        <f t="shared" si="0"/>
        <v>153795</v>
      </c>
      <c r="E13" s="85">
        <v>13752</v>
      </c>
      <c r="F13" s="85">
        <v>62807</v>
      </c>
      <c r="G13" s="85">
        <v>10949</v>
      </c>
      <c r="H13" s="85">
        <v>7208</v>
      </c>
      <c r="I13" s="85">
        <v>1146</v>
      </c>
      <c r="J13" s="85">
        <v>14574</v>
      </c>
      <c r="K13" s="85">
        <v>15903</v>
      </c>
      <c r="L13" s="85">
        <v>8845</v>
      </c>
      <c r="M13" s="85">
        <v>18611</v>
      </c>
      <c r="O13">
        <f t="shared" si="1"/>
        <v>153242</v>
      </c>
      <c r="P13">
        <v>13603</v>
      </c>
      <c r="Q13">
        <v>64507</v>
      </c>
      <c r="R13">
        <v>9731</v>
      </c>
      <c r="S13">
        <v>10029.67134860051</v>
      </c>
      <c r="T13">
        <v>5148.328651399491</v>
      </c>
      <c r="U13">
        <v>7378</v>
      </c>
      <c r="V13">
        <v>16806</v>
      </c>
      <c r="W13">
        <v>6142</v>
      </c>
      <c r="X13">
        <v>19897</v>
      </c>
    </row>
    <row r="14" spans="1:24" ht="12.75">
      <c r="A14" s="6">
        <v>12</v>
      </c>
      <c r="B14" s="6" t="s">
        <v>97</v>
      </c>
      <c r="C14">
        <v>4</v>
      </c>
      <c r="D14">
        <f t="shared" si="0"/>
        <v>146865</v>
      </c>
      <c r="E14" s="85">
        <v>12013</v>
      </c>
      <c r="F14" s="85">
        <v>51388</v>
      </c>
      <c r="G14" s="85">
        <v>12087</v>
      </c>
      <c r="H14" s="85">
        <v>8426</v>
      </c>
      <c r="I14" s="85">
        <v>1717</v>
      </c>
      <c r="J14" s="85">
        <v>18596</v>
      </c>
      <c r="K14" s="85">
        <v>11069</v>
      </c>
      <c r="L14" s="85">
        <v>10340</v>
      </c>
      <c r="M14" s="85">
        <v>21229</v>
      </c>
      <c r="O14">
        <f t="shared" si="1"/>
        <v>135326</v>
      </c>
      <c r="P14">
        <v>9436</v>
      </c>
      <c r="Q14">
        <v>49841</v>
      </c>
      <c r="R14">
        <v>8419</v>
      </c>
      <c r="S14">
        <v>12463.745394486088</v>
      </c>
      <c r="T14">
        <v>9794.254605513912</v>
      </c>
      <c r="U14">
        <v>9525</v>
      </c>
      <c r="V14">
        <v>11753</v>
      </c>
      <c r="W14">
        <v>7300</v>
      </c>
      <c r="X14">
        <v>16794</v>
      </c>
    </row>
    <row r="15" spans="1:24" ht="12.75">
      <c r="A15" s="6">
        <v>13</v>
      </c>
      <c r="B15" s="6" t="s">
        <v>98</v>
      </c>
      <c r="C15">
        <v>1</v>
      </c>
      <c r="D15">
        <f t="shared" si="0"/>
        <v>129792</v>
      </c>
      <c r="E15" s="85">
        <v>7809</v>
      </c>
      <c r="F15" s="85">
        <v>59561</v>
      </c>
      <c r="G15" s="85">
        <v>13383</v>
      </c>
      <c r="H15" s="85">
        <v>5754</v>
      </c>
      <c r="I15" s="85">
        <v>693</v>
      </c>
      <c r="J15" s="85">
        <v>12245</v>
      </c>
      <c r="K15" s="85">
        <v>10038</v>
      </c>
      <c r="L15" s="85">
        <v>6134</v>
      </c>
      <c r="M15" s="85">
        <v>14175</v>
      </c>
      <c r="O15">
        <f t="shared" si="1"/>
        <v>123183</v>
      </c>
      <c r="P15">
        <v>7614</v>
      </c>
      <c r="Q15">
        <v>57615</v>
      </c>
      <c r="R15">
        <v>11074</v>
      </c>
      <c r="S15">
        <v>9313.051301491028</v>
      </c>
      <c r="T15">
        <v>3748.9486985089716</v>
      </c>
      <c r="U15">
        <v>7309</v>
      </c>
      <c r="V15">
        <v>9614</v>
      </c>
      <c r="W15">
        <v>4552</v>
      </c>
      <c r="X15">
        <v>12343</v>
      </c>
    </row>
    <row r="16" spans="1:24" ht="12.75">
      <c r="A16" s="6">
        <v>14</v>
      </c>
      <c r="B16" s="6" t="s">
        <v>99</v>
      </c>
      <c r="C16">
        <v>3</v>
      </c>
      <c r="D16">
        <f t="shared" si="0"/>
        <v>162700</v>
      </c>
      <c r="E16" s="85">
        <v>12367</v>
      </c>
      <c r="F16" s="85">
        <v>64318</v>
      </c>
      <c r="G16" s="85">
        <v>14633</v>
      </c>
      <c r="H16" s="85">
        <v>7800</v>
      </c>
      <c r="I16" s="85">
        <v>1668</v>
      </c>
      <c r="J16" s="85">
        <v>19090</v>
      </c>
      <c r="K16" s="85">
        <v>13127</v>
      </c>
      <c r="L16" s="85">
        <v>8530</v>
      </c>
      <c r="M16" s="85">
        <v>21167</v>
      </c>
      <c r="O16">
        <f t="shared" si="1"/>
        <v>160130</v>
      </c>
      <c r="P16">
        <v>10673</v>
      </c>
      <c r="Q16">
        <v>67286</v>
      </c>
      <c r="R16">
        <v>12459</v>
      </c>
      <c r="S16">
        <v>12931.569490859052</v>
      </c>
      <c r="T16">
        <v>9228.430509140948</v>
      </c>
      <c r="U16">
        <v>11141</v>
      </c>
      <c r="V16">
        <v>12041</v>
      </c>
      <c r="W16">
        <v>6476</v>
      </c>
      <c r="X16">
        <v>17894</v>
      </c>
    </row>
    <row r="17" spans="1:24" ht="12.75">
      <c r="A17" s="6">
        <v>15</v>
      </c>
      <c r="B17" s="6" t="s">
        <v>100</v>
      </c>
      <c r="C17">
        <v>5</v>
      </c>
      <c r="D17">
        <f t="shared" si="0"/>
        <v>150514</v>
      </c>
      <c r="E17" s="85">
        <v>15294</v>
      </c>
      <c r="F17" s="85">
        <v>63722</v>
      </c>
      <c r="G17" s="85">
        <v>14840</v>
      </c>
      <c r="H17" s="85">
        <v>4024</v>
      </c>
      <c r="I17" s="85">
        <v>578</v>
      </c>
      <c r="J17" s="85">
        <v>14065</v>
      </c>
      <c r="K17" s="85">
        <v>16913</v>
      </c>
      <c r="L17" s="85">
        <v>5119</v>
      </c>
      <c r="M17" s="85">
        <v>15959</v>
      </c>
      <c r="O17">
        <f t="shared" si="1"/>
        <v>147936</v>
      </c>
      <c r="P17">
        <v>14134</v>
      </c>
      <c r="Q17">
        <v>66710</v>
      </c>
      <c r="R17">
        <v>14706</v>
      </c>
      <c r="S17">
        <v>6568.861369648281</v>
      </c>
      <c r="T17">
        <v>1968.1386303517193</v>
      </c>
      <c r="U17">
        <v>9526</v>
      </c>
      <c r="V17">
        <v>11489</v>
      </c>
      <c r="W17">
        <v>3921</v>
      </c>
      <c r="X17">
        <v>18913</v>
      </c>
    </row>
    <row r="18" spans="1:24" ht="12.75">
      <c r="A18" s="6">
        <v>16</v>
      </c>
      <c r="B18" s="6" t="s">
        <v>101</v>
      </c>
      <c r="C18">
        <v>2</v>
      </c>
      <c r="D18">
        <f t="shared" si="0"/>
        <v>161323</v>
      </c>
      <c r="E18" s="85">
        <v>19368</v>
      </c>
      <c r="F18" s="85">
        <v>68196</v>
      </c>
      <c r="G18" s="85">
        <v>14041</v>
      </c>
      <c r="H18" s="85">
        <v>3884</v>
      </c>
      <c r="I18" s="85">
        <v>307</v>
      </c>
      <c r="J18" s="85">
        <v>7928</v>
      </c>
      <c r="K18" s="85">
        <v>25063</v>
      </c>
      <c r="L18" s="85">
        <v>6647</v>
      </c>
      <c r="M18" s="85">
        <v>15889</v>
      </c>
      <c r="O18">
        <f t="shared" si="1"/>
        <v>172928</v>
      </c>
      <c r="P18">
        <v>18741</v>
      </c>
      <c r="Q18">
        <v>74306</v>
      </c>
      <c r="R18">
        <v>14223</v>
      </c>
      <c r="S18">
        <v>7640.342410445838</v>
      </c>
      <c r="T18">
        <v>1855.6575895541619</v>
      </c>
      <c r="U18">
        <v>6069</v>
      </c>
      <c r="V18">
        <v>21125</v>
      </c>
      <c r="W18">
        <v>5237</v>
      </c>
      <c r="X18">
        <v>23731</v>
      </c>
    </row>
    <row r="19" spans="1:24" ht="12.75">
      <c r="A19" s="6">
        <v>17</v>
      </c>
      <c r="B19" s="6" t="s">
        <v>102</v>
      </c>
      <c r="C19">
        <v>5</v>
      </c>
      <c r="D19">
        <f t="shared" si="0"/>
        <v>175645</v>
      </c>
      <c r="E19" s="85">
        <v>18140</v>
      </c>
      <c r="F19" s="85">
        <v>80180</v>
      </c>
      <c r="G19" s="85">
        <v>13805</v>
      </c>
      <c r="H19" s="85">
        <v>4319</v>
      </c>
      <c r="I19" s="85">
        <v>481</v>
      </c>
      <c r="J19" s="85">
        <v>14382</v>
      </c>
      <c r="K19" s="85">
        <v>20648</v>
      </c>
      <c r="L19" s="85">
        <v>6579</v>
      </c>
      <c r="M19" s="85">
        <v>17111</v>
      </c>
      <c r="O19">
        <f t="shared" si="1"/>
        <v>175203</v>
      </c>
      <c r="P19">
        <v>17519</v>
      </c>
      <c r="Q19">
        <v>85995</v>
      </c>
      <c r="R19">
        <v>13233</v>
      </c>
      <c r="S19">
        <v>7671.812977412731</v>
      </c>
      <c r="T19">
        <v>1909.187022587269</v>
      </c>
      <c r="U19">
        <v>7512</v>
      </c>
      <c r="V19">
        <v>16813</v>
      </c>
      <c r="W19">
        <v>4592</v>
      </c>
      <c r="X19">
        <v>19958</v>
      </c>
    </row>
    <row r="20" spans="1:24" ht="12.75">
      <c r="A20" s="6">
        <v>18</v>
      </c>
      <c r="B20" s="6" t="s">
        <v>103</v>
      </c>
      <c r="C20">
        <v>10</v>
      </c>
      <c r="D20">
        <f t="shared" si="0"/>
        <v>157406</v>
      </c>
      <c r="E20" s="85">
        <v>13267</v>
      </c>
      <c r="F20" s="85">
        <v>74147</v>
      </c>
      <c r="G20" s="85">
        <v>12065</v>
      </c>
      <c r="H20" s="85">
        <v>4533</v>
      </c>
      <c r="I20" s="85">
        <v>604</v>
      </c>
      <c r="J20" s="85">
        <v>13643</v>
      </c>
      <c r="K20" s="85">
        <v>14855</v>
      </c>
      <c r="L20" s="85">
        <v>7065</v>
      </c>
      <c r="M20" s="85">
        <v>17227</v>
      </c>
      <c r="O20">
        <f t="shared" si="1"/>
        <v>154482</v>
      </c>
      <c r="P20">
        <v>12389</v>
      </c>
      <c r="Q20">
        <v>76598</v>
      </c>
      <c r="R20">
        <v>10946</v>
      </c>
      <c r="S20">
        <v>7721.046522600736</v>
      </c>
      <c r="T20">
        <v>3114.953477399264</v>
      </c>
      <c r="U20">
        <v>8102</v>
      </c>
      <c r="V20">
        <v>13206</v>
      </c>
      <c r="W20">
        <v>4999</v>
      </c>
      <c r="X20">
        <v>17406</v>
      </c>
    </row>
    <row r="21" spans="1:24" ht="12.75">
      <c r="A21" s="6">
        <v>19</v>
      </c>
      <c r="B21" s="6" t="s">
        <v>104</v>
      </c>
      <c r="C21">
        <v>1</v>
      </c>
      <c r="D21">
        <f t="shared" si="0"/>
        <v>135661</v>
      </c>
      <c r="E21" s="85">
        <v>9209</v>
      </c>
      <c r="F21" s="85">
        <v>54658</v>
      </c>
      <c r="G21" s="85">
        <v>12850</v>
      </c>
      <c r="H21" s="85">
        <v>6818</v>
      </c>
      <c r="I21" s="85">
        <v>1055</v>
      </c>
      <c r="J21" s="85">
        <v>15035</v>
      </c>
      <c r="K21" s="85">
        <v>10639</v>
      </c>
      <c r="L21" s="85">
        <v>9380</v>
      </c>
      <c r="M21" s="85">
        <v>16017</v>
      </c>
      <c r="O21">
        <f t="shared" si="1"/>
        <v>131939</v>
      </c>
      <c r="P21">
        <v>8952</v>
      </c>
      <c r="Q21">
        <v>54434</v>
      </c>
      <c r="R21">
        <v>10368</v>
      </c>
      <c r="S21">
        <v>10808.157661435247</v>
      </c>
      <c r="T21">
        <v>6232.842338564753</v>
      </c>
      <c r="U21">
        <v>8222</v>
      </c>
      <c r="V21">
        <v>12199</v>
      </c>
      <c r="W21">
        <v>6533</v>
      </c>
      <c r="X21">
        <v>14190</v>
      </c>
    </row>
    <row r="22" spans="1:24" ht="12.75">
      <c r="A22" s="6">
        <v>20</v>
      </c>
      <c r="B22" s="6" t="s">
        <v>105</v>
      </c>
      <c r="C22">
        <v>1</v>
      </c>
      <c r="D22">
        <f t="shared" si="0"/>
        <v>124869</v>
      </c>
      <c r="E22" s="85">
        <v>6888</v>
      </c>
      <c r="F22" s="85">
        <v>49911</v>
      </c>
      <c r="G22" s="85">
        <v>16943</v>
      </c>
      <c r="H22" s="85">
        <v>5204</v>
      </c>
      <c r="I22" s="85">
        <v>640</v>
      </c>
      <c r="J22" s="85">
        <v>12748</v>
      </c>
      <c r="K22" s="85">
        <v>10356</v>
      </c>
      <c r="L22" s="85">
        <v>5043</v>
      </c>
      <c r="M22" s="85">
        <v>17136</v>
      </c>
      <c r="O22">
        <f t="shared" si="1"/>
        <v>117147</v>
      </c>
      <c r="P22">
        <v>6977</v>
      </c>
      <c r="Q22">
        <v>49946</v>
      </c>
      <c r="R22">
        <v>13964</v>
      </c>
      <c r="S22">
        <v>6957.035244922342</v>
      </c>
      <c r="T22">
        <v>3663.964755077658</v>
      </c>
      <c r="U22">
        <v>9957</v>
      </c>
      <c r="V22">
        <v>6697</v>
      </c>
      <c r="W22">
        <v>3555</v>
      </c>
      <c r="X22">
        <v>15430</v>
      </c>
    </row>
    <row r="23" spans="1:24" ht="12.75">
      <c r="A23" s="6">
        <v>21</v>
      </c>
      <c r="B23" s="6" t="s">
        <v>106</v>
      </c>
      <c r="C23">
        <v>9</v>
      </c>
      <c r="D23">
        <f t="shared" si="0"/>
        <v>109058</v>
      </c>
      <c r="E23" s="85">
        <v>10495</v>
      </c>
      <c r="F23" s="85">
        <v>49925</v>
      </c>
      <c r="G23" s="85">
        <v>10579</v>
      </c>
      <c r="H23" s="85">
        <v>2499</v>
      </c>
      <c r="I23" s="85">
        <v>197</v>
      </c>
      <c r="J23" s="85">
        <v>11993</v>
      </c>
      <c r="K23" s="85">
        <v>10717</v>
      </c>
      <c r="L23" s="85">
        <v>2780</v>
      </c>
      <c r="M23" s="85">
        <v>9873</v>
      </c>
      <c r="O23">
        <f t="shared" si="1"/>
        <v>103055</v>
      </c>
      <c r="P23">
        <v>10591</v>
      </c>
      <c r="Q23">
        <v>48842</v>
      </c>
      <c r="R23">
        <v>9044</v>
      </c>
      <c r="S23">
        <v>3748.6284327323165</v>
      </c>
      <c r="T23">
        <v>1191.3715672676838</v>
      </c>
      <c r="U23">
        <v>6702</v>
      </c>
      <c r="V23">
        <v>8930</v>
      </c>
      <c r="W23">
        <v>2257</v>
      </c>
      <c r="X23">
        <v>11749</v>
      </c>
    </row>
    <row r="24" spans="1:24" ht="12.75">
      <c r="A24" s="6">
        <v>22</v>
      </c>
      <c r="B24" s="6" t="s">
        <v>107</v>
      </c>
      <c r="C24">
        <v>8</v>
      </c>
      <c r="D24">
        <f t="shared" si="0"/>
        <v>203976</v>
      </c>
      <c r="E24" s="85">
        <v>14784</v>
      </c>
      <c r="F24" s="85">
        <v>93412</v>
      </c>
      <c r="G24" s="85">
        <v>17604</v>
      </c>
      <c r="H24" s="85">
        <v>10695</v>
      </c>
      <c r="I24" s="85">
        <v>1673</v>
      </c>
      <c r="J24" s="85">
        <v>20256</v>
      </c>
      <c r="K24" s="85">
        <v>14714</v>
      </c>
      <c r="L24" s="85">
        <v>9349</v>
      </c>
      <c r="M24" s="85">
        <v>21489</v>
      </c>
      <c r="O24">
        <f t="shared" si="1"/>
        <v>194946</v>
      </c>
      <c r="P24">
        <v>12570</v>
      </c>
      <c r="Q24">
        <v>85858</v>
      </c>
      <c r="R24">
        <v>13607</v>
      </c>
      <c r="S24">
        <v>16182.276677209922</v>
      </c>
      <c r="T24">
        <v>9848.723322790078</v>
      </c>
      <c r="U24">
        <v>12073</v>
      </c>
      <c r="V24">
        <v>16427</v>
      </c>
      <c r="W24">
        <v>7958</v>
      </c>
      <c r="X24">
        <v>20422</v>
      </c>
    </row>
    <row r="25" spans="1:24" ht="12.75">
      <c r="A25" s="6">
        <v>23</v>
      </c>
      <c r="B25" s="6" t="s">
        <v>108</v>
      </c>
      <c r="C25">
        <v>8</v>
      </c>
      <c r="D25">
        <f t="shared" si="0"/>
        <v>183135</v>
      </c>
      <c r="E25" s="85">
        <v>15785</v>
      </c>
      <c r="F25" s="85">
        <v>79659</v>
      </c>
      <c r="G25" s="85">
        <v>14207</v>
      </c>
      <c r="H25" s="85">
        <v>8954</v>
      </c>
      <c r="I25" s="85">
        <v>1347</v>
      </c>
      <c r="J25" s="85">
        <v>18211</v>
      </c>
      <c r="K25" s="85">
        <v>15908</v>
      </c>
      <c r="L25" s="85">
        <v>8847</v>
      </c>
      <c r="M25" s="85">
        <v>20217</v>
      </c>
      <c r="O25">
        <f t="shared" si="1"/>
        <v>178632</v>
      </c>
      <c r="P25">
        <v>13543</v>
      </c>
      <c r="Q25">
        <v>79697</v>
      </c>
      <c r="R25">
        <v>11698</v>
      </c>
      <c r="S25">
        <v>13128.776129699898</v>
      </c>
      <c r="T25">
        <v>6669.223870300103</v>
      </c>
      <c r="U25">
        <v>9020</v>
      </c>
      <c r="V25">
        <v>17551</v>
      </c>
      <c r="W25">
        <v>7283</v>
      </c>
      <c r="X25">
        <v>20042</v>
      </c>
    </row>
    <row r="26" spans="1:24" ht="12.75">
      <c r="A26" s="6">
        <v>24</v>
      </c>
      <c r="B26" s="6" t="s">
        <v>109</v>
      </c>
      <c r="C26">
        <v>9</v>
      </c>
      <c r="D26">
        <f t="shared" si="0"/>
        <v>139476</v>
      </c>
      <c r="E26" s="85">
        <v>12361</v>
      </c>
      <c r="F26" s="85">
        <v>66680</v>
      </c>
      <c r="G26" s="85">
        <v>12771</v>
      </c>
      <c r="H26" s="85">
        <v>4119</v>
      </c>
      <c r="I26" s="85">
        <v>422</v>
      </c>
      <c r="J26" s="85">
        <v>10829</v>
      </c>
      <c r="K26" s="85">
        <v>13860</v>
      </c>
      <c r="L26" s="85">
        <v>4361</v>
      </c>
      <c r="M26" s="85">
        <v>14073</v>
      </c>
      <c r="O26">
        <f t="shared" si="1"/>
        <v>127937</v>
      </c>
      <c r="P26">
        <v>10787</v>
      </c>
      <c r="Q26">
        <v>60861</v>
      </c>
      <c r="R26">
        <v>10248</v>
      </c>
      <c r="S26">
        <v>6816.912769074721</v>
      </c>
      <c r="T26">
        <v>1962.0872309252788</v>
      </c>
      <c r="U26">
        <v>6569</v>
      </c>
      <c r="V26">
        <v>11894</v>
      </c>
      <c r="W26">
        <v>3353</v>
      </c>
      <c r="X26">
        <v>15446</v>
      </c>
    </row>
    <row r="27" spans="1:24" ht="12.75">
      <c r="A27" s="6">
        <v>25</v>
      </c>
      <c r="B27" s="6" t="s">
        <v>110</v>
      </c>
      <c r="C27">
        <v>4</v>
      </c>
      <c r="D27">
        <f t="shared" si="0"/>
        <v>170268</v>
      </c>
      <c r="E27" s="85">
        <v>13163</v>
      </c>
      <c r="F27" s="85">
        <v>59585</v>
      </c>
      <c r="G27" s="85">
        <v>8448</v>
      </c>
      <c r="H27" s="85">
        <v>9036</v>
      </c>
      <c r="I27" s="85">
        <v>2401</v>
      </c>
      <c r="J27" s="85">
        <v>23222</v>
      </c>
      <c r="K27" s="85">
        <v>13262</v>
      </c>
      <c r="L27" s="85">
        <v>11614</v>
      </c>
      <c r="M27" s="85">
        <v>29537</v>
      </c>
      <c r="O27">
        <f t="shared" si="1"/>
        <v>156891</v>
      </c>
      <c r="P27">
        <v>9234</v>
      </c>
      <c r="Q27">
        <v>62498</v>
      </c>
      <c r="R27">
        <v>7817</v>
      </c>
      <c r="S27">
        <v>12088.106967512796</v>
      </c>
      <c r="T27">
        <v>9485.893032487204</v>
      </c>
      <c r="U27">
        <v>9690</v>
      </c>
      <c r="V27">
        <v>14283</v>
      </c>
      <c r="W27">
        <v>8021</v>
      </c>
      <c r="X27">
        <v>23774</v>
      </c>
    </row>
    <row r="28" spans="1:24" ht="12.75">
      <c r="A28" s="6">
        <v>26</v>
      </c>
      <c r="B28" s="6" t="s">
        <v>111</v>
      </c>
      <c r="C28">
        <v>2</v>
      </c>
      <c r="D28">
        <f t="shared" si="0"/>
        <v>171300</v>
      </c>
      <c r="E28" s="85">
        <v>16486</v>
      </c>
      <c r="F28" s="85">
        <v>69394</v>
      </c>
      <c r="G28" s="85">
        <v>16372</v>
      </c>
      <c r="H28" s="85">
        <v>5466</v>
      </c>
      <c r="I28" s="85">
        <v>770</v>
      </c>
      <c r="J28" s="85">
        <v>15814</v>
      </c>
      <c r="K28" s="85">
        <v>19389</v>
      </c>
      <c r="L28" s="85">
        <v>7529</v>
      </c>
      <c r="M28" s="85">
        <v>20080</v>
      </c>
      <c r="O28">
        <f t="shared" si="1"/>
        <v>168865</v>
      </c>
      <c r="P28">
        <v>14932</v>
      </c>
      <c r="Q28">
        <v>72579</v>
      </c>
      <c r="R28">
        <v>16426</v>
      </c>
      <c r="S28">
        <v>8438.311394196744</v>
      </c>
      <c r="T28">
        <v>2864.6886058032555</v>
      </c>
      <c r="U28">
        <v>8954</v>
      </c>
      <c r="V28">
        <v>16234</v>
      </c>
      <c r="W28">
        <v>5991</v>
      </c>
      <c r="X28">
        <v>22446</v>
      </c>
    </row>
    <row r="29" spans="1:24" ht="12.75">
      <c r="A29" s="6">
        <v>27</v>
      </c>
      <c r="B29" s="6" t="s">
        <v>112</v>
      </c>
      <c r="C29">
        <v>10</v>
      </c>
      <c r="D29">
        <f t="shared" si="0"/>
        <v>127541</v>
      </c>
      <c r="E29" s="85">
        <v>11127</v>
      </c>
      <c r="F29" s="85">
        <v>59761</v>
      </c>
      <c r="G29" s="85">
        <v>15870</v>
      </c>
      <c r="H29" s="85">
        <v>3129</v>
      </c>
      <c r="I29" s="85">
        <v>183</v>
      </c>
      <c r="J29" s="85">
        <v>9136</v>
      </c>
      <c r="K29" s="85">
        <v>12756</v>
      </c>
      <c r="L29" s="85">
        <v>3195</v>
      </c>
      <c r="M29" s="85">
        <v>12384</v>
      </c>
      <c r="O29">
        <f t="shared" si="1"/>
        <v>123199</v>
      </c>
      <c r="P29">
        <v>11183</v>
      </c>
      <c r="Q29">
        <v>57679</v>
      </c>
      <c r="R29">
        <v>12835</v>
      </c>
      <c r="S29">
        <v>4950.187580853816</v>
      </c>
      <c r="T29">
        <v>1250.8124191461839</v>
      </c>
      <c r="U29">
        <v>7321</v>
      </c>
      <c r="V29">
        <v>10495</v>
      </c>
      <c r="W29">
        <v>2907</v>
      </c>
      <c r="X29">
        <v>14578</v>
      </c>
    </row>
    <row r="30" spans="1:24" ht="12.75">
      <c r="A30" s="6">
        <v>28</v>
      </c>
      <c r="B30" s="6" t="s">
        <v>113</v>
      </c>
      <c r="C30">
        <v>8</v>
      </c>
      <c r="D30">
        <f t="shared" si="0"/>
        <v>183489</v>
      </c>
      <c r="E30" s="85">
        <v>13707</v>
      </c>
      <c r="F30" s="85">
        <v>75387</v>
      </c>
      <c r="G30" s="85">
        <v>13763</v>
      </c>
      <c r="H30" s="85">
        <v>9733</v>
      </c>
      <c r="I30" s="85">
        <v>1574</v>
      </c>
      <c r="J30" s="85">
        <v>24387</v>
      </c>
      <c r="K30" s="85">
        <v>14598</v>
      </c>
      <c r="L30" s="85">
        <v>9741</v>
      </c>
      <c r="M30" s="85">
        <v>20599</v>
      </c>
      <c r="O30">
        <f t="shared" si="1"/>
        <v>168979</v>
      </c>
      <c r="P30">
        <v>12056</v>
      </c>
      <c r="Q30">
        <v>69436</v>
      </c>
      <c r="R30">
        <v>10148</v>
      </c>
      <c r="S30">
        <v>14594.425079176563</v>
      </c>
      <c r="T30">
        <v>8358.574920823437</v>
      </c>
      <c r="U30">
        <v>9891</v>
      </c>
      <c r="V30">
        <v>17401</v>
      </c>
      <c r="W30">
        <v>7838</v>
      </c>
      <c r="X30">
        <v>19256</v>
      </c>
    </row>
    <row r="31" spans="1:24" ht="12.75">
      <c r="A31" s="6">
        <v>29</v>
      </c>
      <c r="B31" s="6" t="s">
        <v>114</v>
      </c>
      <c r="C31">
        <v>6</v>
      </c>
      <c r="D31">
        <f t="shared" si="0"/>
        <v>129176</v>
      </c>
      <c r="E31" s="85">
        <v>14583</v>
      </c>
      <c r="F31" s="85">
        <v>60468</v>
      </c>
      <c r="G31" s="85">
        <v>12598</v>
      </c>
      <c r="H31" s="85">
        <v>3084</v>
      </c>
      <c r="I31" s="85">
        <v>217</v>
      </c>
      <c r="J31" s="85">
        <v>7078</v>
      </c>
      <c r="K31" s="85">
        <v>15226</v>
      </c>
      <c r="L31" s="85">
        <v>4306</v>
      </c>
      <c r="M31" s="85">
        <v>11616</v>
      </c>
      <c r="O31">
        <f t="shared" si="1"/>
        <v>125551</v>
      </c>
      <c r="P31">
        <v>13238</v>
      </c>
      <c r="Q31">
        <v>58961</v>
      </c>
      <c r="R31">
        <v>11034</v>
      </c>
      <c r="S31">
        <v>5466.617065080636</v>
      </c>
      <c r="T31">
        <v>974.3829349193641</v>
      </c>
      <c r="U31">
        <v>5179</v>
      </c>
      <c r="V31">
        <v>12056</v>
      </c>
      <c r="W31">
        <v>3415</v>
      </c>
      <c r="X31">
        <v>15227</v>
      </c>
    </row>
    <row r="32" spans="1:24" ht="12.75">
      <c r="A32" s="6">
        <v>30</v>
      </c>
      <c r="B32" s="6" t="s">
        <v>115</v>
      </c>
      <c r="C32">
        <v>4</v>
      </c>
      <c r="D32">
        <f t="shared" si="0"/>
        <v>143429</v>
      </c>
      <c r="E32" s="85">
        <v>10087</v>
      </c>
      <c r="F32" s="85">
        <v>51667</v>
      </c>
      <c r="G32" s="85">
        <v>8644</v>
      </c>
      <c r="H32" s="85">
        <v>8133</v>
      </c>
      <c r="I32" s="85">
        <v>1323</v>
      </c>
      <c r="J32" s="85">
        <v>17666</v>
      </c>
      <c r="K32" s="85">
        <v>11021</v>
      </c>
      <c r="L32" s="85">
        <v>9254</v>
      </c>
      <c r="M32" s="85">
        <v>25634</v>
      </c>
      <c r="O32">
        <f t="shared" si="1"/>
        <v>117314</v>
      </c>
      <c r="P32">
        <v>6774</v>
      </c>
      <c r="Q32">
        <v>43411</v>
      </c>
      <c r="R32">
        <v>6061</v>
      </c>
      <c r="S32">
        <v>10674.205448181405</v>
      </c>
      <c r="T32">
        <v>6934.794551818596</v>
      </c>
      <c r="U32">
        <v>7072</v>
      </c>
      <c r="V32">
        <v>12450</v>
      </c>
      <c r="W32">
        <v>6310</v>
      </c>
      <c r="X32">
        <v>17627</v>
      </c>
    </row>
    <row r="33" spans="1:24" ht="12.75">
      <c r="A33" s="6">
        <v>31</v>
      </c>
      <c r="B33" s="6" t="s">
        <v>116</v>
      </c>
      <c r="C33">
        <v>4</v>
      </c>
      <c r="D33">
        <f t="shared" si="0"/>
        <v>159041</v>
      </c>
      <c r="E33" s="85">
        <v>14577</v>
      </c>
      <c r="F33" s="85">
        <v>67446</v>
      </c>
      <c r="G33" s="85">
        <v>11702</v>
      </c>
      <c r="H33" s="85">
        <v>6773</v>
      </c>
      <c r="I33" s="85">
        <v>1050</v>
      </c>
      <c r="J33" s="85">
        <v>14687</v>
      </c>
      <c r="K33" s="85">
        <v>14990</v>
      </c>
      <c r="L33" s="85">
        <v>7986</v>
      </c>
      <c r="M33" s="85">
        <v>19830</v>
      </c>
      <c r="O33">
        <f t="shared" si="1"/>
        <v>158431</v>
      </c>
      <c r="P33">
        <v>12865</v>
      </c>
      <c r="Q33">
        <v>71666</v>
      </c>
      <c r="R33">
        <v>10758</v>
      </c>
      <c r="S33">
        <v>10411.336520076482</v>
      </c>
      <c r="T33">
        <v>4939.663479923519</v>
      </c>
      <c r="U33">
        <v>7951</v>
      </c>
      <c r="V33">
        <v>14377</v>
      </c>
      <c r="W33">
        <v>5660</v>
      </c>
      <c r="X33">
        <v>19803</v>
      </c>
    </row>
    <row r="34" spans="1:24" ht="12.75">
      <c r="A34" s="6">
        <v>32</v>
      </c>
      <c r="B34" s="6" t="s">
        <v>117</v>
      </c>
      <c r="C34">
        <v>9</v>
      </c>
      <c r="D34">
        <f t="shared" si="0"/>
        <v>204647</v>
      </c>
      <c r="E34" s="85">
        <v>12952</v>
      </c>
      <c r="F34" s="85">
        <v>104885</v>
      </c>
      <c r="G34" s="85">
        <v>18877</v>
      </c>
      <c r="H34" s="85">
        <v>7140</v>
      </c>
      <c r="I34" s="85">
        <v>731</v>
      </c>
      <c r="J34" s="85">
        <v>17648</v>
      </c>
      <c r="K34" s="85">
        <v>15141</v>
      </c>
      <c r="L34" s="85">
        <v>7554</v>
      </c>
      <c r="M34" s="85">
        <v>19719</v>
      </c>
      <c r="O34">
        <f t="shared" si="1"/>
        <v>207662</v>
      </c>
      <c r="P34">
        <v>13983</v>
      </c>
      <c r="Q34">
        <v>101805</v>
      </c>
      <c r="R34">
        <v>16857</v>
      </c>
      <c r="S34">
        <v>13229.030247349823</v>
      </c>
      <c r="T34">
        <v>5943.969752650177</v>
      </c>
      <c r="U34">
        <v>11667</v>
      </c>
      <c r="V34">
        <v>16341</v>
      </c>
      <c r="W34">
        <v>7677</v>
      </c>
      <c r="X34">
        <v>20159</v>
      </c>
    </row>
    <row r="35" spans="1:24" ht="12.75">
      <c r="A35" s="6">
        <v>33</v>
      </c>
      <c r="B35" s="6" t="s">
        <v>118</v>
      </c>
      <c r="C35">
        <v>1</v>
      </c>
      <c r="D35">
        <f t="shared" si="0"/>
        <v>146477</v>
      </c>
      <c r="E35" s="85">
        <v>8101</v>
      </c>
      <c r="F35" s="85">
        <v>62415</v>
      </c>
      <c r="G35" s="85">
        <v>16230</v>
      </c>
      <c r="H35" s="85">
        <v>5852</v>
      </c>
      <c r="I35" s="85">
        <v>645</v>
      </c>
      <c r="J35" s="85">
        <v>17399</v>
      </c>
      <c r="K35" s="85">
        <v>11541</v>
      </c>
      <c r="L35" s="85">
        <v>6901</v>
      </c>
      <c r="M35" s="85">
        <v>17393</v>
      </c>
      <c r="O35">
        <f t="shared" si="1"/>
        <v>150659</v>
      </c>
      <c r="P35">
        <v>9012</v>
      </c>
      <c r="Q35">
        <v>65763</v>
      </c>
      <c r="R35">
        <v>15302</v>
      </c>
      <c r="S35">
        <v>9713.104927330733</v>
      </c>
      <c r="T35">
        <v>4240.8950726692665</v>
      </c>
      <c r="U35">
        <v>12792</v>
      </c>
      <c r="V35">
        <v>10472</v>
      </c>
      <c r="W35">
        <v>5077</v>
      </c>
      <c r="X35">
        <v>18287</v>
      </c>
    </row>
    <row r="36" spans="1:24" ht="12.75">
      <c r="A36" s="6">
        <v>34</v>
      </c>
      <c r="B36" s="6" t="s">
        <v>119</v>
      </c>
      <c r="C36">
        <v>13</v>
      </c>
      <c r="D36">
        <f t="shared" si="0"/>
        <v>185746</v>
      </c>
      <c r="E36" s="85">
        <v>22273</v>
      </c>
      <c r="F36" s="85">
        <v>75138</v>
      </c>
      <c r="G36" s="85">
        <v>13095</v>
      </c>
      <c r="H36" s="85">
        <v>5832</v>
      </c>
      <c r="I36" s="85">
        <v>622</v>
      </c>
      <c r="J36" s="85">
        <v>12059</v>
      </c>
      <c r="K36" s="85">
        <v>24777</v>
      </c>
      <c r="L36" s="85">
        <v>13759</v>
      </c>
      <c r="M36" s="85">
        <v>18191</v>
      </c>
      <c r="O36">
        <f t="shared" si="1"/>
        <v>189225</v>
      </c>
      <c r="P36">
        <v>19845</v>
      </c>
      <c r="Q36">
        <v>77371</v>
      </c>
      <c r="R36">
        <v>13344</v>
      </c>
      <c r="S36">
        <v>10125.256994986252</v>
      </c>
      <c r="T36">
        <v>4347.743005013747</v>
      </c>
      <c r="U36">
        <v>8611</v>
      </c>
      <c r="V36">
        <v>24035</v>
      </c>
      <c r="W36">
        <v>11088</v>
      </c>
      <c r="X36">
        <v>20458</v>
      </c>
    </row>
    <row r="37" spans="1:24" ht="12.75">
      <c r="A37" s="6">
        <v>35</v>
      </c>
      <c r="B37" s="6" t="s">
        <v>120</v>
      </c>
      <c r="C37">
        <v>53</v>
      </c>
      <c r="D37">
        <f t="shared" si="0"/>
        <v>129330</v>
      </c>
      <c r="E37" s="85">
        <v>15477</v>
      </c>
      <c r="F37" s="85">
        <v>55523</v>
      </c>
      <c r="G37" s="85">
        <v>10449</v>
      </c>
      <c r="H37" s="85">
        <v>3289</v>
      </c>
      <c r="I37" s="85">
        <v>307</v>
      </c>
      <c r="J37" s="85">
        <v>7516</v>
      </c>
      <c r="K37" s="85">
        <v>17202</v>
      </c>
      <c r="L37" s="85">
        <v>8658</v>
      </c>
      <c r="M37" s="85">
        <v>10909</v>
      </c>
      <c r="O37">
        <f t="shared" si="1"/>
        <v>130066</v>
      </c>
      <c r="P37">
        <v>14422</v>
      </c>
      <c r="Q37">
        <v>57345</v>
      </c>
      <c r="R37">
        <v>10652</v>
      </c>
      <c r="S37">
        <v>6108.879826415934</v>
      </c>
      <c r="T37">
        <v>1350.120173584066</v>
      </c>
      <c r="U37">
        <v>6204</v>
      </c>
      <c r="V37">
        <v>14340</v>
      </c>
      <c r="W37">
        <v>6966</v>
      </c>
      <c r="X37">
        <v>12678</v>
      </c>
    </row>
    <row r="38" spans="1:24" ht="12.75">
      <c r="A38" s="6">
        <v>36</v>
      </c>
      <c r="B38" s="6" t="s">
        <v>121</v>
      </c>
      <c r="C38">
        <v>11</v>
      </c>
      <c r="D38">
        <f t="shared" si="0"/>
        <v>284994</v>
      </c>
      <c r="E38" s="85">
        <v>25014</v>
      </c>
      <c r="F38" s="85">
        <v>93997</v>
      </c>
      <c r="G38" s="85">
        <v>13134</v>
      </c>
      <c r="H38" s="85">
        <v>12373</v>
      </c>
      <c r="I38" s="85">
        <v>1943</v>
      </c>
      <c r="J38" s="85">
        <v>47729</v>
      </c>
      <c r="K38" s="85">
        <v>29185</v>
      </c>
      <c r="L38" s="85">
        <v>27106</v>
      </c>
      <c r="M38" s="85">
        <v>34513</v>
      </c>
      <c r="O38">
        <f t="shared" si="1"/>
        <v>316513</v>
      </c>
      <c r="P38">
        <v>25890</v>
      </c>
      <c r="Q38">
        <v>111166</v>
      </c>
      <c r="R38">
        <v>15053</v>
      </c>
      <c r="S38">
        <v>26879.517565561604</v>
      </c>
      <c r="T38">
        <v>14925.482434438398</v>
      </c>
      <c r="U38">
        <v>22871</v>
      </c>
      <c r="V38">
        <v>36446</v>
      </c>
      <c r="W38">
        <v>23407</v>
      </c>
      <c r="X38">
        <v>39875</v>
      </c>
    </row>
    <row r="39" spans="1:24" ht="12.75">
      <c r="A39" s="6">
        <v>37</v>
      </c>
      <c r="B39" s="6" t="s">
        <v>122</v>
      </c>
      <c r="C39">
        <v>12</v>
      </c>
      <c r="D39">
        <f t="shared" si="0"/>
        <v>152602</v>
      </c>
      <c r="E39" s="85">
        <v>17661</v>
      </c>
      <c r="F39" s="85">
        <v>62087</v>
      </c>
      <c r="G39" s="85">
        <v>10354</v>
      </c>
      <c r="H39" s="85">
        <v>5125</v>
      </c>
      <c r="I39" s="85">
        <v>507</v>
      </c>
      <c r="J39" s="85">
        <v>9296</v>
      </c>
      <c r="K39" s="85">
        <v>19869</v>
      </c>
      <c r="L39" s="85">
        <v>11721</v>
      </c>
      <c r="M39" s="85">
        <v>15982</v>
      </c>
      <c r="O39">
        <f t="shared" si="1"/>
        <v>155700</v>
      </c>
      <c r="P39">
        <v>15192</v>
      </c>
      <c r="Q39">
        <v>66997</v>
      </c>
      <c r="R39">
        <v>10686</v>
      </c>
      <c r="S39">
        <v>9738.064208702348</v>
      </c>
      <c r="T39">
        <v>3103.935791297651</v>
      </c>
      <c r="U39">
        <v>6072</v>
      </c>
      <c r="V39">
        <v>20217</v>
      </c>
      <c r="W39">
        <v>8744</v>
      </c>
      <c r="X39">
        <v>14950</v>
      </c>
    </row>
    <row r="40" spans="1:24" ht="12.75">
      <c r="A40" s="6">
        <v>38</v>
      </c>
      <c r="B40" s="6" t="s">
        <v>123</v>
      </c>
      <c r="C40">
        <v>12</v>
      </c>
      <c r="D40">
        <f t="shared" si="0"/>
        <v>145068</v>
      </c>
      <c r="E40" s="85">
        <v>16868</v>
      </c>
      <c r="F40" s="85">
        <v>57252</v>
      </c>
      <c r="G40" s="85">
        <v>10157</v>
      </c>
      <c r="H40" s="85">
        <v>5119</v>
      </c>
      <c r="I40" s="85">
        <v>530</v>
      </c>
      <c r="J40" s="85">
        <v>8975</v>
      </c>
      <c r="K40" s="85">
        <v>18909</v>
      </c>
      <c r="L40" s="85">
        <v>11982</v>
      </c>
      <c r="M40" s="85">
        <v>15276</v>
      </c>
      <c r="O40">
        <f t="shared" si="1"/>
        <v>145433</v>
      </c>
      <c r="P40">
        <v>14575</v>
      </c>
      <c r="Q40">
        <v>59461</v>
      </c>
      <c r="R40">
        <v>10012</v>
      </c>
      <c r="S40">
        <v>9725.281462852352</v>
      </c>
      <c r="T40">
        <v>3001.7185371476476</v>
      </c>
      <c r="U40">
        <v>6078</v>
      </c>
      <c r="V40">
        <v>18490</v>
      </c>
      <c r="W40">
        <v>8840</v>
      </c>
      <c r="X40">
        <v>15250</v>
      </c>
    </row>
    <row r="41" spans="1:24" ht="12.75">
      <c r="A41" s="6">
        <v>39</v>
      </c>
      <c r="B41" s="6" t="s">
        <v>124</v>
      </c>
      <c r="C41">
        <v>13</v>
      </c>
      <c r="D41">
        <f t="shared" si="0"/>
        <v>155376</v>
      </c>
      <c r="E41" s="85">
        <v>16430</v>
      </c>
      <c r="F41" s="85">
        <v>61107</v>
      </c>
      <c r="G41" s="85">
        <v>8394</v>
      </c>
      <c r="H41" s="85">
        <v>5313</v>
      </c>
      <c r="I41" s="85">
        <v>607</v>
      </c>
      <c r="J41" s="85">
        <v>12499</v>
      </c>
      <c r="K41" s="85">
        <v>21030</v>
      </c>
      <c r="L41" s="85">
        <v>14811</v>
      </c>
      <c r="M41" s="85">
        <v>15185</v>
      </c>
      <c r="O41">
        <f t="shared" si="1"/>
        <v>167734</v>
      </c>
      <c r="P41">
        <v>16351</v>
      </c>
      <c r="Q41">
        <v>65738</v>
      </c>
      <c r="R41">
        <v>8598</v>
      </c>
      <c r="S41">
        <v>12151.255993812838</v>
      </c>
      <c r="T41">
        <v>4179.744006187162</v>
      </c>
      <c r="U41">
        <v>7429</v>
      </c>
      <c r="V41">
        <v>22003</v>
      </c>
      <c r="W41">
        <v>12462</v>
      </c>
      <c r="X41">
        <v>18822</v>
      </c>
    </row>
    <row r="42" spans="1:24" ht="12.75">
      <c r="A42" s="6">
        <v>40</v>
      </c>
      <c r="B42" s="6" t="s">
        <v>125</v>
      </c>
      <c r="C42">
        <v>11</v>
      </c>
      <c r="D42">
        <f t="shared" si="0"/>
        <v>204812</v>
      </c>
      <c r="E42" s="85">
        <v>25701</v>
      </c>
      <c r="F42" s="85">
        <v>88747</v>
      </c>
      <c r="G42" s="85">
        <v>17180</v>
      </c>
      <c r="H42" s="85">
        <v>4700</v>
      </c>
      <c r="I42" s="85">
        <v>350</v>
      </c>
      <c r="J42" s="85">
        <v>11662</v>
      </c>
      <c r="K42" s="85">
        <v>30214</v>
      </c>
      <c r="L42" s="85">
        <v>10339</v>
      </c>
      <c r="M42" s="85">
        <v>15919</v>
      </c>
      <c r="O42">
        <f t="shared" si="1"/>
        <v>211373</v>
      </c>
      <c r="P42">
        <v>24609</v>
      </c>
      <c r="Q42">
        <v>92833</v>
      </c>
      <c r="R42">
        <v>16746</v>
      </c>
      <c r="S42">
        <v>9135.652841781874</v>
      </c>
      <c r="T42">
        <v>2184.347158218126</v>
      </c>
      <c r="U42">
        <v>10021</v>
      </c>
      <c r="V42">
        <v>24289</v>
      </c>
      <c r="W42">
        <v>8307</v>
      </c>
      <c r="X42">
        <v>23248</v>
      </c>
    </row>
    <row r="43" spans="1:24" ht="12.75">
      <c r="A43" s="6">
        <v>41</v>
      </c>
      <c r="B43" s="6" t="s">
        <v>126</v>
      </c>
      <c r="C43">
        <v>12</v>
      </c>
      <c r="D43">
        <f t="shared" si="0"/>
        <v>152313</v>
      </c>
      <c r="E43" s="85">
        <v>17502</v>
      </c>
      <c r="F43" s="85">
        <v>66266</v>
      </c>
      <c r="G43" s="85">
        <v>9931</v>
      </c>
      <c r="H43" s="85">
        <v>4564</v>
      </c>
      <c r="I43" s="85">
        <v>395</v>
      </c>
      <c r="J43" s="85">
        <v>7861</v>
      </c>
      <c r="K43" s="85">
        <v>20197</v>
      </c>
      <c r="L43" s="85">
        <v>12095</v>
      </c>
      <c r="M43" s="85">
        <v>13502</v>
      </c>
      <c r="O43">
        <f t="shared" si="1"/>
        <v>159096</v>
      </c>
      <c r="P43">
        <v>16116</v>
      </c>
      <c r="Q43">
        <v>70407</v>
      </c>
      <c r="R43">
        <v>10335</v>
      </c>
      <c r="S43">
        <v>9601.549916341328</v>
      </c>
      <c r="T43">
        <v>2522.4500836586726</v>
      </c>
      <c r="U43">
        <v>5397</v>
      </c>
      <c r="V43">
        <v>20846</v>
      </c>
      <c r="W43">
        <v>8503</v>
      </c>
      <c r="X43">
        <v>15368</v>
      </c>
    </row>
    <row r="44" spans="1:24" ht="12.75">
      <c r="A44" s="6">
        <v>42</v>
      </c>
      <c r="B44" s="6" t="s">
        <v>127</v>
      </c>
      <c r="C44">
        <v>13</v>
      </c>
      <c r="D44">
        <f t="shared" si="0"/>
        <v>151445</v>
      </c>
      <c r="E44" s="85">
        <v>18024</v>
      </c>
      <c r="F44" s="85">
        <v>65664</v>
      </c>
      <c r="G44" s="85">
        <v>12112</v>
      </c>
      <c r="H44" s="85">
        <v>3827</v>
      </c>
      <c r="I44" s="85">
        <v>260</v>
      </c>
      <c r="J44" s="85">
        <v>9420</v>
      </c>
      <c r="K44" s="85">
        <v>20989</v>
      </c>
      <c r="L44" s="85">
        <v>8232</v>
      </c>
      <c r="M44" s="85">
        <v>12917</v>
      </c>
      <c r="O44">
        <f t="shared" si="1"/>
        <v>157026</v>
      </c>
      <c r="P44">
        <v>17425</v>
      </c>
      <c r="Q44">
        <v>67694</v>
      </c>
      <c r="R44">
        <v>11485</v>
      </c>
      <c r="S44">
        <v>7309.647185722691</v>
      </c>
      <c r="T44">
        <v>2408.3528142773093</v>
      </c>
      <c r="U44">
        <v>8168</v>
      </c>
      <c r="V44">
        <v>17380</v>
      </c>
      <c r="W44">
        <v>6652</v>
      </c>
      <c r="X44">
        <v>18504</v>
      </c>
    </row>
    <row r="45" spans="1:24" ht="12.75">
      <c r="A45" s="6">
        <v>43</v>
      </c>
      <c r="B45" s="6" t="s">
        <v>128</v>
      </c>
      <c r="C45">
        <v>14</v>
      </c>
      <c r="D45">
        <f t="shared" si="0"/>
        <v>220196</v>
      </c>
      <c r="E45" s="85">
        <v>26258</v>
      </c>
      <c r="F45" s="85">
        <v>91837</v>
      </c>
      <c r="G45" s="85">
        <v>13727</v>
      </c>
      <c r="H45" s="85">
        <v>6503</v>
      </c>
      <c r="I45" s="85">
        <v>581</v>
      </c>
      <c r="J45" s="85">
        <v>10894</v>
      </c>
      <c r="K45" s="85">
        <v>30263</v>
      </c>
      <c r="L45" s="85">
        <v>21002</v>
      </c>
      <c r="M45" s="85">
        <v>19131</v>
      </c>
      <c r="O45">
        <f t="shared" si="1"/>
        <v>229100</v>
      </c>
      <c r="P45">
        <v>23232</v>
      </c>
      <c r="Q45">
        <v>93737</v>
      </c>
      <c r="R45">
        <v>14131</v>
      </c>
      <c r="S45">
        <v>14514.182383559792</v>
      </c>
      <c r="T45">
        <v>3435.817616440208</v>
      </c>
      <c r="U45">
        <v>8932</v>
      </c>
      <c r="V45">
        <v>27956</v>
      </c>
      <c r="W45">
        <v>17628</v>
      </c>
      <c r="X45">
        <v>25534</v>
      </c>
    </row>
    <row r="46" spans="1:24" ht="12.75">
      <c r="A46" s="6">
        <v>44</v>
      </c>
      <c r="B46" s="6" t="s">
        <v>129</v>
      </c>
      <c r="C46">
        <v>14</v>
      </c>
      <c r="D46">
        <f t="shared" si="0"/>
        <v>107330</v>
      </c>
      <c r="E46" s="85">
        <v>11750</v>
      </c>
      <c r="F46" s="85">
        <v>36344</v>
      </c>
      <c r="G46" s="85">
        <v>4532</v>
      </c>
      <c r="H46" s="85">
        <v>5150</v>
      </c>
      <c r="I46" s="85">
        <v>1151</v>
      </c>
      <c r="J46" s="85">
        <v>6968</v>
      </c>
      <c r="K46" s="85">
        <v>14772</v>
      </c>
      <c r="L46" s="85">
        <v>13042</v>
      </c>
      <c r="M46" s="85">
        <v>13621</v>
      </c>
      <c r="O46">
        <f t="shared" si="1"/>
        <v>111777</v>
      </c>
      <c r="P46">
        <v>9726</v>
      </c>
      <c r="Q46">
        <v>36771</v>
      </c>
      <c r="R46">
        <v>4016</v>
      </c>
      <c r="S46">
        <v>10386.243131462334</v>
      </c>
      <c r="T46">
        <v>7168.756868537666</v>
      </c>
      <c r="U46">
        <v>4254</v>
      </c>
      <c r="V46">
        <v>12661</v>
      </c>
      <c r="W46">
        <v>9871</v>
      </c>
      <c r="X46">
        <v>16923</v>
      </c>
    </row>
    <row r="47" spans="1:24" ht="12.75">
      <c r="A47" s="6">
        <v>45</v>
      </c>
      <c r="B47" s="6" t="s">
        <v>130</v>
      </c>
      <c r="C47">
        <v>15</v>
      </c>
      <c r="D47">
        <f t="shared" si="0"/>
        <v>321504</v>
      </c>
      <c r="E47" s="85">
        <v>31155</v>
      </c>
      <c r="F47" s="85">
        <v>101131</v>
      </c>
      <c r="G47" s="85">
        <v>13932</v>
      </c>
      <c r="H47" s="85">
        <v>16141</v>
      </c>
      <c r="I47" s="85">
        <v>3280</v>
      </c>
      <c r="J47" s="85">
        <v>38925</v>
      </c>
      <c r="K47" s="85">
        <v>41192</v>
      </c>
      <c r="L47" s="85">
        <v>36758</v>
      </c>
      <c r="M47" s="85">
        <v>38990</v>
      </c>
      <c r="O47">
        <f t="shared" si="1"/>
        <v>349399</v>
      </c>
      <c r="P47">
        <v>31430</v>
      </c>
      <c r="Q47">
        <v>115076</v>
      </c>
      <c r="R47">
        <v>13860</v>
      </c>
      <c r="S47">
        <v>31637.976204465333</v>
      </c>
      <c r="T47">
        <v>21806.023795534667</v>
      </c>
      <c r="U47">
        <v>20511</v>
      </c>
      <c r="V47">
        <v>39550</v>
      </c>
      <c r="W47">
        <v>29071</v>
      </c>
      <c r="X47">
        <v>46457</v>
      </c>
    </row>
    <row r="48" spans="1:24" ht="12.75">
      <c r="A48" s="6">
        <v>46</v>
      </c>
      <c r="B48" s="6" t="s">
        <v>131</v>
      </c>
      <c r="C48">
        <v>14</v>
      </c>
      <c r="D48">
        <f t="shared" si="0"/>
        <v>128207</v>
      </c>
      <c r="E48" s="85">
        <v>15260</v>
      </c>
      <c r="F48" s="85">
        <v>48996</v>
      </c>
      <c r="G48" s="85">
        <v>6606</v>
      </c>
      <c r="H48" s="85">
        <v>4731</v>
      </c>
      <c r="I48" s="85">
        <v>585</v>
      </c>
      <c r="J48" s="85">
        <v>7482</v>
      </c>
      <c r="K48" s="85">
        <v>19280</v>
      </c>
      <c r="L48" s="85">
        <v>12938</v>
      </c>
      <c r="M48" s="85">
        <v>12329</v>
      </c>
      <c r="O48">
        <f t="shared" si="1"/>
        <v>133351</v>
      </c>
      <c r="P48">
        <v>13138</v>
      </c>
      <c r="Q48">
        <v>52907</v>
      </c>
      <c r="R48">
        <v>6182</v>
      </c>
      <c r="S48">
        <v>8645.004973945997</v>
      </c>
      <c r="T48">
        <v>3257.995026054003</v>
      </c>
      <c r="U48">
        <v>5887</v>
      </c>
      <c r="V48">
        <v>16265</v>
      </c>
      <c r="W48">
        <v>10168</v>
      </c>
      <c r="X48">
        <v>16901</v>
      </c>
    </row>
    <row r="49" spans="1:24" ht="12.75">
      <c r="A49" s="6">
        <v>47</v>
      </c>
      <c r="B49" s="6" t="s">
        <v>132</v>
      </c>
      <c r="C49">
        <v>15</v>
      </c>
      <c r="D49">
        <f t="shared" si="0"/>
        <v>201184</v>
      </c>
      <c r="E49" s="85">
        <v>25554</v>
      </c>
      <c r="F49" s="85">
        <v>72576</v>
      </c>
      <c r="G49" s="85">
        <v>13871</v>
      </c>
      <c r="H49" s="85">
        <v>7197</v>
      </c>
      <c r="I49" s="85">
        <v>764</v>
      </c>
      <c r="J49" s="85">
        <v>13136</v>
      </c>
      <c r="K49" s="85">
        <v>33692</v>
      </c>
      <c r="L49" s="85">
        <v>16348</v>
      </c>
      <c r="M49" s="85">
        <v>18046</v>
      </c>
      <c r="O49">
        <f t="shared" si="1"/>
        <v>212614</v>
      </c>
      <c r="P49">
        <v>24337</v>
      </c>
      <c r="Q49">
        <v>78360</v>
      </c>
      <c r="R49">
        <v>14090</v>
      </c>
      <c r="S49">
        <v>12891.662643285508</v>
      </c>
      <c r="T49">
        <v>5500.337356714492</v>
      </c>
      <c r="U49">
        <v>10756</v>
      </c>
      <c r="V49">
        <v>26089</v>
      </c>
      <c r="W49">
        <v>13587</v>
      </c>
      <c r="X49">
        <v>27003</v>
      </c>
    </row>
    <row r="50" spans="1:24" ht="12.75">
      <c r="A50" s="6">
        <v>48</v>
      </c>
      <c r="B50" s="6" t="s">
        <v>133</v>
      </c>
      <c r="C50">
        <v>33</v>
      </c>
      <c r="D50">
        <f t="shared" si="0"/>
        <v>221013</v>
      </c>
      <c r="E50" s="85">
        <v>27954</v>
      </c>
      <c r="F50" s="85">
        <v>81327</v>
      </c>
      <c r="G50" s="85">
        <v>13139</v>
      </c>
      <c r="H50" s="85">
        <v>8500</v>
      </c>
      <c r="I50" s="85">
        <v>951</v>
      </c>
      <c r="J50" s="85">
        <v>13469</v>
      </c>
      <c r="K50" s="85">
        <v>34975</v>
      </c>
      <c r="L50" s="85">
        <v>19263</v>
      </c>
      <c r="M50" s="85">
        <v>21435</v>
      </c>
      <c r="O50">
        <f t="shared" si="1"/>
        <v>239428</v>
      </c>
      <c r="P50">
        <v>28105</v>
      </c>
      <c r="Q50">
        <v>88243</v>
      </c>
      <c r="R50">
        <v>13666</v>
      </c>
      <c r="S50">
        <v>15514.506019288327</v>
      </c>
      <c r="T50">
        <v>6080.493980711673</v>
      </c>
      <c r="U50">
        <v>11926</v>
      </c>
      <c r="V50">
        <v>27485</v>
      </c>
      <c r="W50">
        <v>14444</v>
      </c>
      <c r="X50">
        <v>33964</v>
      </c>
    </row>
    <row r="51" spans="1:24" ht="12.75">
      <c r="A51" s="6">
        <v>49</v>
      </c>
      <c r="B51" s="6" t="s">
        <v>134</v>
      </c>
      <c r="C51">
        <v>17</v>
      </c>
      <c r="D51">
        <f t="shared" si="0"/>
        <v>157569</v>
      </c>
      <c r="E51" s="85">
        <v>19458</v>
      </c>
      <c r="F51" s="85">
        <v>57264</v>
      </c>
      <c r="G51" s="85">
        <v>9855</v>
      </c>
      <c r="H51" s="85">
        <v>5498</v>
      </c>
      <c r="I51" s="85">
        <v>709</v>
      </c>
      <c r="J51" s="85">
        <v>7477</v>
      </c>
      <c r="K51" s="85">
        <v>23624</v>
      </c>
      <c r="L51" s="85">
        <v>16438</v>
      </c>
      <c r="M51" s="85">
        <v>17246</v>
      </c>
      <c r="O51">
        <f t="shared" si="1"/>
        <v>165535</v>
      </c>
      <c r="P51">
        <v>17480</v>
      </c>
      <c r="Q51">
        <v>58451</v>
      </c>
      <c r="R51">
        <v>9093</v>
      </c>
      <c r="S51">
        <v>12297.309927600912</v>
      </c>
      <c r="T51">
        <v>3717.6900723990875</v>
      </c>
      <c r="U51">
        <v>5552</v>
      </c>
      <c r="V51">
        <v>20419</v>
      </c>
      <c r="W51">
        <v>12805</v>
      </c>
      <c r="X51">
        <v>25720</v>
      </c>
    </row>
    <row r="52" spans="1:24" ht="12.75">
      <c r="A52" s="6">
        <v>50</v>
      </c>
      <c r="B52" s="6" t="s">
        <v>135</v>
      </c>
      <c r="C52">
        <v>17</v>
      </c>
      <c r="D52">
        <f t="shared" si="0"/>
        <v>206011</v>
      </c>
      <c r="E52" s="85">
        <v>27795</v>
      </c>
      <c r="F52" s="85">
        <v>75226</v>
      </c>
      <c r="G52" s="85">
        <v>12394</v>
      </c>
      <c r="H52" s="85">
        <v>7726</v>
      </c>
      <c r="I52" s="85">
        <v>936</v>
      </c>
      <c r="J52" s="85">
        <v>9876</v>
      </c>
      <c r="K52" s="85">
        <v>31415</v>
      </c>
      <c r="L52" s="85">
        <v>17275</v>
      </c>
      <c r="M52" s="85">
        <v>23368</v>
      </c>
      <c r="O52">
        <f t="shared" si="1"/>
        <v>213999</v>
      </c>
      <c r="P52">
        <v>22432</v>
      </c>
      <c r="Q52">
        <v>76924</v>
      </c>
      <c r="R52">
        <v>11724</v>
      </c>
      <c r="S52">
        <v>15401.450394192492</v>
      </c>
      <c r="T52">
        <v>5115.549605807509</v>
      </c>
      <c r="U52">
        <v>7701</v>
      </c>
      <c r="V52">
        <v>25226</v>
      </c>
      <c r="W52">
        <v>14309</v>
      </c>
      <c r="X52">
        <v>35166</v>
      </c>
    </row>
    <row r="53" spans="1:24" ht="12.75">
      <c r="A53" s="6">
        <v>51</v>
      </c>
      <c r="B53" s="6" t="s">
        <v>136</v>
      </c>
      <c r="C53">
        <v>17</v>
      </c>
      <c r="D53">
        <f t="shared" si="0"/>
        <v>178329</v>
      </c>
      <c r="E53" s="85">
        <v>23995</v>
      </c>
      <c r="F53" s="85">
        <v>69196</v>
      </c>
      <c r="G53" s="85">
        <v>10472</v>
      </c>
      <c r="H53" s="85">
        <v>6230</v>
      </c>
      <c r="I53" s="85">
        <v>812</v>
      </c>
      <c r="J53" s="85">
        <v>8791</v>
      </c>
      <c r="K53" s="85">
        <v>25939</v>
      </c>
      <c r="L53" s="85">
        <v>14056</v>
      </c>
      <c r="M53" s="85">
        <v>18838</v>
      </c>
      <c r="O53">
        <f t="shared" si="1"/>
        <v>187024</v>
      </c>
      <c r="P53">
        <v>21008</v>
      </c>
      <c r="Q53">
        <v>71620</v>
      </c>
      <c r="R53">
        <v>9647</v>
      </c>
      <c r="S53">
        <v>13167.054590570719</v>
      </c>
      <c r="T53">
        <v>3921.9454094292805</v>
      </c>
      <c r="U53">
        <v>7153</v>
      </c>
      <c r="V53">
        <v>21575</v>
      </c>
      <c r="W53">
        <v>10940</v>
      </c>
      <c r="X53">
        <v>27992</v>
      </c>
    </row>
    <row r="54" spans="1:24" ht="12.75">
      <c r="A54" s="6">
        <v>52</v>
      </c>
      <c r="B54" s="6" t="s">
        <v>137</v>
      </c>
      <c r="C54">
        <v>16</v>
      </c>
      <c r="D54">
        <f t="shared" si="0"/>
        <v>374143</v>
      </c>
      <c r="E54" s="85">
        <v>46467</v>
      </c>
      <c r="F54" s="85">
        <v>138470</v>
      </c>
      <c r="G54" s="85">
        <v>23314</v>
      </c>
      <c r="H54" s="85">
        <v>13632</v>
      </c>
      <c r="I54" s="85">
        <v>2005</v>
      </c>
      <c r="J54" s="85">
        <v>42565</v>
      </c>
      <c r="K54" s="85">
        <v>50580</v>
      </c>
      <c r="L54" s="85">
        <v>23138</v>
      </c>
      <c r="M54" s="85">
        <v>33972</v>
      </c>
      <c r="O54">
        <f t="shared" si="1"/>
        <v>395279</v>
      </c>
      <c r="P54">
        <v>44629</v>
      </c>
      <c r="Q54">
        <v>152138</v>
      </c>
      <c r="R54">
        <v>22081</v>
      </c>
      <c r="S54">
        <v>28096.93488099883</v>
      </c>
      <c r="T54">
        <v>10832.06511900117</v>
      </c>
      <c r="U54">
        <v>22735</v>
      </c>
      <c r="V54">
        <v>47514</v>
      </c>
      <c r="W54">
        <v>18941</v>
      </c>
      <c r="X54">
        <v>48312</v>
      </c>
    </row>
    <row r="55" spans="1:24" ht="12.75">
      <c r="A55" s="6">
        <v>53</v>
      </c>
      <c r="B55" s="6" t="s">
        <v>138</v>
      </c>
      <c r="C55">
        <v>19</v>
      </c>
      <c r="D55">
        <f t="shared" si="0"/>
        <v>139641</v>
      </c>
      <c r="E55" s="85">
        <v>16916</v>
      </c>
      <c r="F55" s="85">
        <v>53144</v>
      </c>
      <c r="G55" s="85">
        <v>6322</v>
      </c>
      <c r="H55" s="85">
        <v>4990</v>
      </c>
      <c r="I55" s="85">
        <v>647</v>
      </c>
      <c r="J55" s="85">
        <v>7960</v>
      </c>
      <c r="K55" s="85">
        <v>22202</v>
      </c>
      <c r="L55" s="85">
        <v>13690</v>
      </c>
      <c r="M55" s="85">
        <v>13770</v>
      </c>
      <c r="O55">
        <f t="shared" si="1"/>
        <v>151229</v>
      </c>
      <c r="P55">
        <v>16088</v>
      </c>
      <c r="Q55">
        <v>58669</v>
      </c>
      <c r="R55">
        <v>6191</v>
      </c>
      <c r="S55">
        <v>10584.732243337934</v>
      </c>
      <c r="T55">
        <v>3890.267756662066</v>
      </c>
      <c r="U55">
        <v>5585</v>
      </c>
      <c r="V55">
        <v>18889</v>
      </c>
      <c r="W55">
        <v>11651</v>
      </c>
      <c r="X55">
        <v>19681</v>
      </c>
    </row>
    <row r="56" spans="1:24" ht="12.75">
      <c r="A56" s="6">
        <v>54</v>
      </c>
      <c r="B56" s="6" t="s">
        <v>139</v>
      </c>
      <c r="C56">
        <v>18</v>
      </c>
      <c r="D56">
        <f t="shared" si="0"/>
        <v>191158</v>
      </c>
      <c r="E56" s="85">
        <v>19604</v>
      </c>
      <c r="F56" s="85">
        <v>66175</v>
      </c>
      <c r="G56" s="85">
        <v>9727</v>
      </c>
      <c r="H56" s="85">
        <v>7665</v>
      </c>
      <c r="I56" s="85">
        <v>1278</v>
      </c>
      <c r="J56" s="85">
        <v>26344</v>
      </c>
      <c r="K56" s="85">
        <v>25210</v>
      </c>
      <c r="L56" s="85">
        <v>16210</v>
      </c>
      <c r="M56" s="85">
        <v>18945</v>
      </c>
      <c r="O56">
        <f t="shared" si="1"/>
        <v>207356</v>
      </c>
      <c r="P56">
        <v>20388</v>
      </c>
      <c r="Q56">
        <v>77128</v>
      </c>
      <c r="R56">
        <v>9331</v>
      </c>
      <c r="S56">
        <v>16477.23844011142</v>
      </c>
      <c r="T56">
        <v>7198.7615598885795</v>
      </c>
      <c r="U56">
        <v>14629</v>
      </c>
      <c r="V56">
        <v>24184</v>
      </c>
      <c r="W56">
        <v>12550</v>
      </c>
      <c r="X56">
        <v>25470</v>
      </c>
    </row>
    <row r="57" spans="1:24" ht="12.75">
      <c r="A57" s="6">
        <v>55</v>
      </c>
      <c r="B57" s="6" t="s">
        <v>140</v>
      </c>
      <c r="C57">
        <v>18</v>
      </c>
      <c r="D57">
        <f t="shared" si="0"/>
        <v>138972</v>
      </c>
      <c r="E57" s="85">
        <v>17031</v>
      </c>
      <c r="F57" s="85">
        <v>56811</v>
      </c>
      <c r="G57" s="85">
        <v>7267</v>
      </c>
      <c r="H57" s="85">
        <v>5177</v>
      </c>
      <c r="I57" s="85">
        <v>552</v>
      </c>
      <c r="J57" s="85">
        <v>7577</v>
      </c>
      <c r="K57" s="85">
        <v>22113</v>
      </c>
      <c r="L57" s="85">
        <v>10573</v>
      </c>
      <c r="M57" s="85">
        <v>11871</v>
      </c>
      <c r="O57">
        <f t="shared" si="1"/>
        <v>143783</v>
      </c>
      <c r="P57">
        <v>16610</v>
      </c>
      <c r="Q57">
        <v>56352</v>
      </c>
      <c r="R57">
        <v>6514</v>
      </c>
      <c r="S57">
        <v>9102.364406779661</v>
      </c>
      <c r="T57">
        <v>2707.635593220339</v>
      </c>
      <c r="U57">
        <v>6280</v>
      </c>
      <c r="V57">
        <v>19119</v>
      </c>
      <c r="W57">
        <v>8490</v>
      </c>
      <c r="X57">
        <v>18608</v>
      </c>
    </row>
    <row r="58" spans="1:24" ht="12.75">
      <c r="A58" s="6">
        <v>56</v>
      </c>
      <c r="B58" s="6" t="s">
        <v>141</v>
      </c>
      <c r="C58">
        <v>19</v>
      </c>
      <c r="D58">
        <f t="shared" si="0"/>
        <v>109308</v>
      </c>
      <c r="E58" s="85">
        <v>12553</v>
      </c>
      <c r="F58" s="85">
        <v>39753</v>
      </c>
      <c r="G58" s="85">
        <v>4685</v>
      </c>
      <c r="H58" s="85">
        <v>6095</v>
      </c>
      <c r="I58" s="85">
        <v>739</v>
      </c>
      <c r="J58" s="85">
        <v>6343</v>
      </c>
      <c r="K58" s="85">
        <v>16861</v>
      </c>
      <c r="L58" s="85">
        <v>10426</v>
      </c>
      <c r="M58" s="85">
        <v>11853</v>
      </c>
      <c r="O58">
        <f t="shared" si="1"/>
        <v>114998</v>
      </c>
      <c r="P58">
        <v>11183</v>
      </c>
      <c r="Q58">
        <v>41221</v>
      </c>
      <c r="R58">
        <v>4280</v>
      </c>
      <c r="S58">
        <v>9836.726438455935</v>
      </c>
      <c r="T58">
        <v>2976.2735615440643</v>
      </c>
      <c r="U58">
        <v>4159</v>
      </c>
      <c r="V58">
        <v>15739</v>
      </c>
      <c r="W58">
        <v>8287</v>
      </c>
      <c r="X58">
        <v>17316</v>
      </c>
    </row>
    <row r="59" spans="1:24" ht="12.75">
      <c r="A59" s="6">
        <v>57</v>
      </c>
      <c r="B59" s="6" t="s">
        <v>142</v>
      </c>
      <c r="C59">
        <v>19</v>
      </c>
      <c r="D59">
        <f t="shared" si="0"/>
        <v>206228</v>
      </c>
      <c r="E59" s="85">
        <v>23999</v>
      </c>
      <c r="F59" s="85">
        <v>77162</v>
      </c>
      <c r="G59" s="85">
        <v>8782</v>
      </c>
      <c r="H59" s="85">
        <v>8657</v>
      </c>
      <c r="I59" s="85">
        <v>1257</v>
      </c>
      <c r="J59" s="85">
        <v>14751</v>
      </c>
      <c r="K59" s="85">
        <v>29534</v>
      </c>
      <c r="L59" s="85">
        <v>21371</v>
      </c>
      <c r="M59" s="85">
        <v>20715</v>
      </c>
      <c r="O59">
        <f t="shared" si="1"/>
        <v>215708</v>
      </c>
      <c r="P59">
        <v>21959</v>
      </c>
      <c r="Q59">
        <v>78070</v>
      </c>
      <c r="R59">
        <v>8654</v>
      </c>
      <c r="S59">
        <v>17999.234425225775</v>
      </c>
      <c r="T59">
        <v>6342.765574774223</v>
      </c>
      <c r="U59">
        <v>8957</v>
      </c>
      <c r="V59">
        <v>23322</v>
      </c>
      <c r="W59">
        <v>17887</v>
      </c>
      <c r="X59">
        <v>32517</v>
      </c>
    </row>
    <row r="60" spans="1:24" ht="12.75">
      <c r="A60" s="6">
        <v>58</v>
      </c>
      <c r="B60" s="6" t="s">
        <v>143</v>
      </c>
      <c r="C60">
        <v>20</v>
      </c>
      <c r="D60">
        <f t="shared" si="0"/>
        <v>680059</v>
      </c>
      <c r="E60" s="85">
        <v>67899</v>
      </c>
      <c r="F60" s="85">
        <v>245821</v>
      </c>
      <c r="G60" s="85">
        <v>37400</v>
      </c>
      <c r="H60" s="85">
        <v>32835</v>
      </c>
      <c r="I60" s="85">
        <v>5991</v>
      </c>
      <c r="J60" s="85">
        <v>71484</v>
      </c>
      <c r="K60" s="85">
        <v>83311</v>
      </c>
      <c r="L60" s="85">
        <v>45259</v>
      </c>
      <c r="M60" s="85">
        <v>90059</v>
      </c>
      <c r="O60">
        <f t="shared" si="1"/>
        <v>718502</v>
      </c>
      <c r="P60">
        <v>63635</v>
      </c>
      <c r="Q60">
        <v>290168</v>
      </c>
      <c r="R60">
        <v>36639</v>
      </c>
      <c r="S60">
        <v>49802.7384444691</v>
      </c>
      <c r="T60">
        <v>28356.2615555309</v>
      </c>
      <c r="U60">
        <v>37243</v>
      </c>
      <c r="V60">
        <v>83383</v>
      </c>
      <c r="W60">
        <v>33763</v>
      </c>
      <c r="X60">
        <v>95512</v>
      </c>
    </row>
    <row r="61" spans="1:24" ht="12.75">
      <c r="A61" s="6">
        <v>59</v>
      </c>
      <c r="B61" s="6" t="s">
        <v>144</v>
      </c>
      <c r="C61">
        <v>22</v>
      </c>
      <c r="D61">
        <f t="shared" si="0"/>
        <v>214833</v>
      </c>
      <c r="E61" s="85">
        <v>23503</v>
      </c>
      <c r="F61" s="85">
        <v>84533</v>
      </c>
      <c r="G61" s="85">
        <v>11092</v>
      </c>
      <c r="H61" s="85">
        <v>7444</v>
      </c>
      <c r="I61" s="85">
        <v>1061</v>
      </c>
      <c r="J61" s="85">
        <v>26604</v>
      </c>
      <c r="K61" s="85">
        <v>27119</v>
      </c>
      <c r="L61" s="85">
        <v>13122</v>
      </c>
      <c r="M61" s="85">
        <v>20355</v>
      </c>
      <c r="O61">
        <f t="shared" si="1"/>
        <v>222774</v>
      </c>
      <c r="P61">
        <v>22014</v>
      </c>
      <c r="Q61">
        <v>92420</v>
      </c>
      <c r="R61">
        <v>11175</v>
      </c>
      <c r="S61">
        <v>14959.651641983259</v>
      </c>
      <c r="T61">
        <v>5627.348358016742</v>
      </c>
      <c r="U61">
        <v>12808</v>
      </c>
      <c r="V61">
        <v>26720</v>
      </c>
      <c r="W61">
        <v>10192</v>
      </c>
      <c r="X61">
        <v>26858</v>
      </c>
    </row>
    <row r="62" spans="1:24" ht="12.75">
      <c r="A62" s="6">
        <v>60</v>
      </c>
      <c r="B62" s="6" t="s">
        <v>145</v>
      </c>
      <c r="C62">
        <v>23</v>
      </c>
      <c r="D62">
        <f t="shared" si="0"/>
        <v>221725</v>
      </c>
      <c r="E62" s="85">
        <v>28785</v>
      </c>
      <c r="F62" s="85">
        <v>92755</v>
      </c>
      <c r="G62" s="85">
        <v>14482</v>
      </c>
      <c r="H62" s="85">
        <v>8073</v>
      </c>
      <c r="I62" s="85">
        <v>670</v>
      </c>
      <c r="J62" s="85">
        <v>10873</v>
      </c>
      <c r="K62" s="85">
        <v>33285</v>
      </c>
      <c r="L62" s="85">
        <v>11804</v>
      </c>
      <c r="M62" s="85">
        <v>20998</v>
      </c>
      <c r="O62">
        <f t="shared" si="1"/>
        <v>230562</v>
      </c>
      <c r="P62">
        <v>26421</v>
      </c>
      <c r="Q62">
        <v>101032</v>
      </c>
      <c r="R62">
        <v>14396</v>
      </c>
      <c r="S62">
        <v>12724.312691914023</v>
      </c>
      <c r="T62">
        <v>3643.6873080859777</v>
      </c>
      <c r="U62">
        <v>8011</v>
      </c>
      <c r="V62">
        <v>27065</v>
      </c>
      <c r="W62">
        <v>8557</v>
      </c>
      <c r="X62">
        <v>28712</v>
      </c>
    </row>
    <row r="63" spans="1:24" ht="12.75">
      <c r="A63" s="6">
        <v>61</v>
      </c>
      <c r="B63" s="6" t="s">
        <v>146</v>
      </c>
      <c r="C63">
        <v>21</v>
      </c>
      <c r="D63">
        <f t="shared" si="0"/>
        <v>199635</v>
      </c>
      <c r="E63" s="85">
        <v>21681</v>
      </c>
      <c r="F63" s="85">
        <v>79704</v>
      </c>
      <c r="G63" s="85">
        <v>9034</v>
      </c>
      <c r="H63" s="85">
        <v>9392</v>
      </c>
      <c r="I63" s="85">
        <v>1200</v>
      </c>
      <c r="J63" s="85">
        <v>11634</v>
      </c>
      <c r="K63" s="85">
        <v>28184</v>
      </c>
      <c r="L63" s="85">
        <v>14673</v>
      </c>
      <c r="M63" s="85">
        <v>24133</v>
      </c>
      <c r="O63">
        <f t="shared" si="1"/>
        <v>213922</v>
      </c>
      <c r="P63">
        <v>19962</v>
      </c>
      <c r="Q63">
        <v>89195</v>
      </c>
      <c r="R63">
        <v>9051</v>
      </c>
      <c r="S63">
        <v>14309.590378903136</v>
      </c>
      <c r="T63">
        <v>6792.409621096863</v>
      </c>
      <c r="U63">
        <v>7338</v>
      </c>
      <c r="V63">
        <v>28894</v>
      </c>
      <c r="W63">
        <v>10415</v>
      </c>
      <c r="X63">
        <v>27965</v>
      </c>
    </row>
    <row r="64" spans="1:24" ht="12.75">
      <c r="A64" s="6">
        <v>62</v>
      </c>
      <c r="B64" s="6" t="s">
        <v>147</v>
      </c>
      <c r="C64">
        <v>22</v>
      </c>
      <c r="D64">
        <f t="shared" si="0"/>
        <v>142437</v>
      </c>
      <c r="E64" s="85">
        <v>18348</v>
      </c>
      <c r="F64" s="85">
        <v>60736</v>
      </c>
      <c r="G64" s="85">
        <v>11337</v>
      </c>
      <c r="H64" s="85">
        <v>3899</v>
      </c>
      <c r="I64" s="85">
        <v>321</v>
      </c>
      <c r="J64" s="85">
        <v>7871</v>
      </c>
      <c r="K64" s="85">
        <v>21767</v>
      </c>
      <c r="L64" s="85">
        <v>6254</v>
      </c>
      <c r="M64" s="85">
        <v>11904</v>
      </c>
      <c r="O64">
        <f t="shared" si="1"/>
        <v>149433</v>
      </c>
      <c r="P64">
        <v>17710</v>
      </c>
      <c r="Q64">
        <v>65700</v>
      </c>
      <c r="R64">
        <v>10809</v>
      </c>
      <c r="S64">
        <v>6437.641005498822</v>
      </c>
      <c r="T64">
        <v>2016.3589945011781</v>
      </c>
      <c r="U64">
        <v>7197</v>
      </c>
      <c r="V64">
        <v>16243</v>
      </c>
      <c r="W64">
        <v>4741</v>
      </c>
      <c r="X64">
        <v>18579</v>
      </c>
    </row>
    <row r="65" spans="1:24" ht="12.75">
      <c r="A65" s="6">
        <v>63</v>
      </c>
      <c r="B65" s="6" t="s">
        <v>148</v>
      </c>
      <c r="C65">
        <v>21</v>
      </c>
      <c r="D65">
        <f t="shared" si="0"/>
        <v>180623</v>
      </c>
      <c r="E65" s="85">
        <v>21520</v>
      </c>
      <c r="F65" s="85">
        <v>70529</v>
      </c>
      <c r="G65" s="85">
        <v>10832</v>
      </c>
      <c r="H65" s="85">
        <v>6998</v>
      </c>
      <c r="I65" s="85">
        <v>884</v>
      </c>
      <c r="J65" s="85">
        <v>10103</v>
      </c>
      <c r="K65" s="85">
        <v>26656</v>
      </c>
      <c r="L65" s="85">
        <v>12186</v>
      </c>
      <c r="M65" s="85">
        <v>20915</v>
      </c>
      <c r="O65">
        <f t="shared" si="1"/>
        <v>192992</v>
      </c>
      <c r="P65">
        <v>19451</v>
      </c>
      <c r="Q65">
        <v>79407</v>
      </c>
      <c r="R65">
        <v>11030</v>
      </c>
      <c r="S65">
        <v>12298.788490581035</v>
      </c>
      <c r="T65">
        <v>4794.211509418965</v>
      </c>
      <c r="U65">
        <v>7547</v>
      </c>
      <c r="V65">
        <v>22516</v>
      </c>
      <c r="W65">
        <v>10114</v>
      </c>
      <c r="X65">
        <v>25834</v>
      </c>
    </row>
    <row r="66" spans="1:24" ht="12.75">
      <c r="A66" s="6">
        <v>64</v>
      </c>
      <c r="B66" s="6" t="s">
        <v>149</v>
      </c>
      <c r="C66">
        <v>23</v>
      </c>
      <c r="D66">
        <f t="shared" si="0"/>
        <v>168606</v>
      </c>
      <c r="E66" s="85">
        <v>19030</v>
      </c>
      <c r="F66" s="85">
        <v>63287</v>
      </c>
      <c r="G66" s="85">
        <v>9143</v>
      </c>
      <c r="H66" s="85">
        <v>8033</v>
      </c>
      <c r="I66" s="85">
        <v>933</v>
      </c>
      <c r="J66" s="85">
        <v>13022</v>
      </c>
      <c r="K66" s="85">
        <v>24297</v>
      </c>
      <c r="L66" s="85">
        <v>11652</v>
      </c>
      <c r="M66" s="85">
        <v>19209</v>
      </c>
      <c r="O66">
        <f t="shared" si="1"/>
        <v>180570</v>
      </c>
      <c r="P66">
        <v>17207</v>
      </c>
      <c r="Q66">
        <v>70086</v>
      </c>
      <c r="R66">
        <v>9125</v>
      </c>
      <c r="S66">
        <v>13168.373913043477</v>
      </c>
      <c r="T66">
        <v>5946.626086956522</v>
      </c>
      <c r="U66">
        <v>8940</v>
      </c>
      <c r="V66">
        <v>22139</v>
      </c>
      <c r="W66">
        <v>8761</v>
      </c>
      <c r="X66">
        <v>25197</v>
      </c>
    </row>
    <row r="67" spans="1:24" ht="12.75">
      <c r="A67" s="6">
        <v>65</v>
      </c>
      <c r="B67" s="6" t="s">
        <v>150</v>
      </c>
      <c r="C67">
        <v>26</v>
      </c>
      <c r="D67">
        <f t="shared" si="0"/>
        <v>326778</v>
      </c>
      <c r="E67" s="85">
        <v>39040</v>
      </c>
      <c r="F67" s="85">
        <v>123341</v>
      </c>
      <c r="G67" s="85">
        <v>22177</v>
      </c>
      <c r="H67" s="85">
        <v>12275</v>
      </c>
      <c r="I67" s="85">
        <v>2006</v>
      </c>
      <c r="J67" s="85">
        <v>26399</v>
      </c>
      <c r="K67" s="85">
        <v>41922</v>
      </c>
      <c r="L67" s="85">
        <v>20042</v>
      </c>
      <c r="M67" s="85">
        <v>39576</v>
      </c>
      <c r="O67">
        <f t="shared" si="1"/>
        <v>335187</v>
      </c>
      <c r="P67">
        <v>35522</v>
      </c>
      <c r="Q67">
        <v>137546</v>
      </c>
      <c r="R67">
        <v>22207</v>
      </c>
      <c r="S67">
        <v>20460.09001974923</v>
      </c>
      <c r="T67">
        <v>8699.90998025077</v>
      </c>
      <c r="U67">
        <v>16172</v>
      </c>
      <c r="V67">
        <v>39298</v>
      </c>
      <c r="W67">
        <v>15551</v>
      </c>
      <c r="X67">
        <v>39731</v>
      </c>
    </row>
    <row r="68" spans="1:24" ht="12.75">
      <c r="A68" s="6">
        <v>66</v>
      </c>
      <c r="B68" s="6" t="s">
        <v>151</v>
      </c>
      <c r="C68">
        <v>26</v>
      </c>
      <c r="D68">
        <f aca="true" t="shared" si="2" ref="D68:D131">SUM(E68:M68)</f>
        <v>136731</v>
      </c>
      <c r="E68" s="85">
        <v>17895</v>
      </c>
      <c r="F68" s="85">
        <v>56820</v>
      </c>
      <c r="G68" s="85">
        <v>10988</v>
      </c>
      <c r="H68" s="85">
        <v>4740</v>
      </c>
      <c r="I68" s="85">
        <v>415</v>
      </c>
      <c r="J68" s="85">
        <v>7485</v>
      </c>
      <c r="K68" s="85">
        <v>18547</v>
      </c>
      <c r="L68" s="85">
        <v>7719</v>
      </c>
      <c r="M68" s="85">
        <v>12122</v>
      </c>
      <c r="O68">
        <f aca="true" t="shared" si="3" ref="O68:O131">SUM(P68:X68)</f>
        <v>139779</v>
      </c>
      <c r="P68">
        <v>16360</v>
      </c>
      <c r="Q68">
        <v>59635</v>
      </c>
      <c r="R68">
        <v>10606</v>
      </c>
      <c r="S68">
        <v>7733.299207606973</v>
      </c>
      <c r="T68">
        <v>1911.700792393027</v>
      </c>
      <c r="U68">
        <v>5925</v>
      </c>
      <c r="V68">
        <v>17580</v>
      </c>
      <c r="W68">
        <v>6172</v>
      </c>
      <c r="X68">
        <v>13856</v>
      </c>
    </row>
    <row r="69" spans="1:24" ht="12.75">
      <c r="A69" s="6">
        <v>67</v>
      </c>
      <c r="B69" s="6" t="s">
        <v>152</v>
      </c>
      <c r="C69">
        <v>25</v>
      </c>
      <c r="D69">
        <f t="shared" si="2"/>
        <v>277601</v>
      </c>
      <c r="E69" s="85">
        <v>35032</v>
      </c>
      <c r="F69" s="85">
        <v>111504</v>
      </c>
      <c r="G69" s="85">
        <v>20965</v>
      </c>
      <c r="H69" s="85">
        <v>8382</v>
      </c>
      <c r="I69" s="85">
        <v>945</v>
      </c>
      <c r="J69" s="85">
        <v>21352</v>
      </c>
      <c r="K69" s="85">
        <v>36329</v>
      </c>
      <c r="L69" s="85">
        <v>15600</v>
      </c>
      <c r="M69" s="85">
        <v>27492</v>
      </c>
      <c r="O69">
        <f t="shared" si="3"/>
        <v>275855</v>
      </c>
      <c r="P69">
        <v>31561</v>
      </c>
      <c r="Q69">
        <v>116107</v>
      </c>
      <c r="R69">
        <v>19804</v>
      </c>
      <c r="S69">
        <v>14425.821067182747</v>
      </c>
      <c r="T69">
        <v>4779.178932817252</v>
      </c>
      <c r="U69">
        <v>13830</v>
      </c>
      <c r="V69">
        <v>31781</v>
      </c>
      <c r="W69">
        <v>11187</v>
      </c>
      <c r="X69">
        <v>32380</v>
      </c>
    </row>
    <row r="70" spans="1:24" ht="12.75">
      <c r="A70" s="6">
        <v>68</v>
      </c>
      <c r="B70" s="6" t="s">
        <v>153</v>
      </c>
      <c r="C70">
        <v>24</v>
      </c>
      <c r="D70">
        <f t="shared" si="2"/>
        <v>520479</v>
      </c>
      <c r="E70" s="85">
        <v>62614</v>
      </c>
      <c r="F70" s="85">
        <v>210472</v>
      </c>
      <c r="G70" s="85">
        <v>33584</v>
      </c>
      <c r="H70" s="85">
        <v>15674</v>
      </c>
      <c r="I70" s="85">
        <v>1606</v>
      </c>
      <c r="J70" s="85">
        <v>55531</v>
      </c>
      <c r="K70" s="85">
        <v>68751</v>
      </c>
      <c r="L70" s="85">
        <v>27589</v>
      </c>
      <c r="M70" s="85">
        <v>44658</v>
      </c>
      <c r="O70">
        <f t="shared" si="3"/>
        <v>530561</v>
      </c>
      <c r="P70">
        <v>60379</v>
      </c>
      <c r="Q70">
        <v>224347</v>
      </c>
      <c r="R70">
        <v>33469</v>
      </c>
      <c r="S70">
        <v>29865.009654016245</v>
      </c>
      <c r="T70">
        <v>9922.990345983755</v>
      </c>
      <c r="U70">
        <v>30351</v>
      </c>
      <c r="V70">
        <v>62430</v>
      </c>
      <c r="W70">
        <v>22977</v>
      </c>
      <c r="X70">
        <v>56820</v>
      </c>
    </row>
    <row r="71" spans="1:24" ht="12.75">
      <c r="A71" s="6">
        <v>69</v>
      </c>
      <c r="B71" s="6" t="s">
        <v>154</v>
      </c>
      <c r="C71">
        <v>25</v>
      </c>
      <c r="D71">
        <f t="shared" si="2"/>
        <v>228151</v>
      </c>
      <c r="E71" s="85">
        <v>29541</v>
      </c>
      <c r="F71" s="85">
        <v>91459</v>
      </c>
      <c r="G71" s="85">
        <v>13247</v>
      </c>
      <c r="H71" s="85">
        <v>7367</v>
      </c>
      <c r="I71" s="85">
        <v>683</v>
      </c>
      <c r="J71" s="85">
        <v>11433</v>
      </c>
      <c r="K71" s="85">
        <v>32859</v>
      </c>
      <c r="L71" s="85">
        <v>18993</v>
      </c>
      <c r="M71" s="85">
        <v>22569</v>
      </c>
      <c r="O71">
        <f t="shared" si="3"/>
        <v>233223</v>
      </c>
      <c r="P71">
        <v>26281</v>
      </c>
      <c r="Q71">
        <v>94849</v>
      </c>
      <c r="R71">
        <v>12552</v>
      </c>
      <c r="S71">
        <v>13614.088254899347</v>
      </c>
      <c r="T71">
        <v>4117.911745100653</v>
      </c>
      <c r="U71">
        <v>8327</v>
      </c>
      <c r="V71">
        <v>28928</v>
      </c>
      <c r="W71">
        <v>12939</v>
      </c>
      <c r="X71">
        <v>31615</v>
      </c>
    </row>
    <row r="72" spans="1:24" ht="12.75">
      <c r="A72" s="6">
        <v>70</v>
      </c>
      <c r="B72" s="6" t="s">
        <v>155</v>
      </c>
      <c r="C72">
        <v>27</v>
      </c>
      <c r="D72">
        <f t="shared" si="2"/>
        <v>106897</v>
      </c>
      <c r="E72" s="85">
        <v>12448</v>
      </c>
      <c r="F72" s="85">
        <v>46901</v>
      </c>
      <c r="G72" s="85">
        <v>8584</v>
      </c>
      <c r="H72" s="85">
        <v>3101</v>
      </c>
      <c r="I72" s="85">
        <v>240</v>
      </c>
      <c r="J72" s="85">
        <v>8130</v>
      </c>
      <c r="K72" s="85">
        <v>13428</v>
      </c>
      <c r="L72" s="85">
        <v>4167</v>
      </c>
      <c r="M72" s="85">
        <v>9898</v>
      </c>
      <c r="O72">
        <f t="shared" si="3"/>
        <v>99919</v>
      </c>
      <c r="P72">
        <v>10772</v>
      </c>
      <c r="Q72">
        <v>45497</v>
      </c>
      <c r="R72">
        <v>7672</v>
      </c>
      <c r="S72">
        <v>4535.914828341855</v>
      </c>
      <c r="T72">
        <v>1336.0851716581446</v>
      </c>
      <c r="U72">
        <v>5420</v>
      </c>
      <c r="V72">
        <v>9568</v>
      </c>
      <c r="W72">
        <v>3234</v>
      </c>
      <c r="X72">
        <v>11884</v>
      </c>
    </row>
    <row r="73" spans="1:24" ht="12.75">
      <c r="A73" s="6">
        <v>71</v>
      </c>
      <c r="B73" s="6" t="s">
        <v>156</v>
      </c>
      <c r="C73">
        <v>27</v>
      </c>
      <c r="D73">
        <f t="shared" si="2"/>
        <v>131660</v>
      </c>
      <c r="E73" s="85">
        <v>13635</v>
      </c>
      <c r="F73" s="85">
        <v>55994</v>
      </c>
      <c r="G73" s="85">
        <v>8804</v>
      </c>
      <c r="H73" s="85">
        <v>4481</v>
      </c>
      <c r="I73" s="85">
        <v>583</v>
      </c>
      <c r="J73" s="85">
        <v>12185</v>
      </c>
      <c r="K73" s="85">
        <v>14296</v>
      </c>
      <c r="L73" s="85">
        <v>6071</v>
      </c>
      <c r="M73" s="85">
        <v>15611</v>
      </c>
      <c r="O73">
        <f t="shared" si="3"/>
        <v>124391</v>
      </c>
      <c r="P73">
        <v>11333</v>
      </c>
      <c r="Q73">
        <v>58837</v>
      </c>
      <c r="R73">
        <v>8128</v>
      </c>
      <c r="S73">
        <v>7324.317246273953</v>
      </c>
      <c r="T73">
        <v>2544.682753726047</v>
      </c>
      <c r="U73">
        <v>5283</v>
      </c>
      <c r="V73">
        <v>10288</v>
      </c>
      <c r="W73">
        <v>3926</v>
      </c>
      <c r="X73">
        <v>16727</v>
      </c>
    </row>
    <row r="74" spans="1:24" ht="12.75">
      <c r="A74" s="6">
        <v>72</v>
      </c>
      <c r="B74" s="6" t="s">
        <v>157</v>
      </c>
      <c r="C74">
        <v>27</v>
      </c>
      <c r="D74">
        <f t="shared" si="2"/>
        <v>88020</v>
      </c>
      <c r="E74" s="85">
        <v>10609</v>
      </c>
      <c r="F74" s="85">
        <v>42139</v>
      </c>
      <c r="G74" s="85">
        <v>9238</v>
      </c>
      <c r="H74" s="85">
        <v>1584</v>
      </c>
      <c r="I74" s="85">
        <v>72</v>
      </c>
      <c r="J74" s="85">
        <v>4854</v>
      </c>
      <c r="K74" s="85">
        <v>10379</v>
      </c>
      <c r="L74" s="85">
        <v>2166</v>
      </c>
      <c r="M74" s="85">
        <v>6979</v>
      </c>
      <c r="O74">
        <f t="shared" si="3"/>
        <v>82716</v>
      </c>
      <c r="P74">
        <v>9160</v>
      </c>
      <c r="Q74">
        <v>39777</v>
      </c>
      <c r="R74">
        <v>7968</v>
      </c>
      <c r="S74">
        <v>3032.445219123506</v>
      </c>
      <c r="T74">
        <v>572.5547808764941</v>
      </c>
      <c r="U74">
        <v>3871</v>
      </c>
      <c r="V74">
        <v>6341</v>
      </c>
      <c r="W74">
        <v>1973</v>
      </c>
      <c r="X74">
        <v>10021</v>
      </c>
    </row>
    <row r="75" spans="1:24" ht="12.75">
      <c r="A75" s="6">
        <v>73</v>
      </c>
      <c r="B75" s="6" t="s">
        <v>158</v>
      </c>
      <c r="C75">
        <v>27</v>
      </c>
      <c r="D75">
        <f t="shared" si="2"/>
        <v>81362</v>
      </c>
      <c r="E75" s="85">
        <v>9980</v>
      </c>
      <c r="F75" s="85">
        <v>38438</v>
      </c>
      <c r="G75" s="85">
        <v>7157</v>
      </c>
      <c r="H75" s="85">
        <v>1877</v>
      </c>
      <c r="I75" s="85">
        <v>106</v>
      </c>
      <c r="J75" s="85">
        <v>3883</v>
      </c>
      <c r="K75" s="85">
        <v>10385</v>
      </c>
      <c r="L75" s="85">
        <v>2666</v>
      </c>
      <c r="M75" s="85">
        <v>6870</v>
      </c>
      <c r="O75">
        <f t="shared" si="3"/>
        <v>80525</v>
      </c>
      <c r="P75">
        <v>9128</v>
      </c>
      <c r="Q75">
        <v>38512</v>
      </c>
      <c r="R75">
        <v>6601</v>
      </c>
      <c r="S75">
        <v>3326.7792276494447</v>
      </c>
      <c r="T75">
        <v>605.2207723505554</v>
      </c>
      <c r="U75">
        <v>3581</v>
      </c>
      <c r="V75">
        <v>6992</v>
      </c>
      <c r="W75">
        <v>1847</v>
      </c>
      <c r="X75">
        <v>9932</v>
      </c>
    </row>
    <row r="76" spans="1:24" ht="12.75">
      <c r="A76" s="6">
        <v>74</v>
      </c>
      <c r="B76" s="6" t="s">
        <v>159</v>
      </c>
      <c r="C76">
        <v>28</v>
      </c>
      <c r="D76">
        <f t="shared" si="2"/>
        <v>79771</v>
      </c>
      <c r="E76" s="85">
        <v>9355</v>
      </c>
      <c r="F76" s="85">
        <v>41978</v>
      </c>
      <c r="G76" s="85">
        <v>6765</v>
      </c>
      <c r="H76" s="85">
        <v>1525</v>
      </c>
      <c r="I76" s="85">
        <v>86</v>
      </c>
      <c r="J76" s="85">
        <v>4289</v>
      </c>
      <c r="K76" s="85">
        <v>7308</v>
      </c>
      <c r="L76" s="85">
        <v>2068</v>
      </c>
      <c r="M76" s="85">
        <v>6397</v>
      </c>
      <c r="O76">
        <f t="shared" si="3"/>
        <v>72848</v>
      </c>
      <c r="P76">
        <v>8230</v>
      </c>
      <c r="Q76">
        <v>37149</v>
      </c>
      <c r="R76">
        <v>5452</v>
      </c>
      <c r="S76">
        <v>2603.597832287507</v>
      </c>
      <c r="T76">
        <v>710.4021677124929</v>
      </c>
      <c r="U76">
        <v>3581</v>
      </c>
      <c r="V76">
        <v>5615</v>
      </c>
      <c r="W76">
        <v>1871</v>
      </c>
      <c r="X76">
        <v>7636</v>
      </c>
    </row>
    <row r="77" spans="1:24" ht="12.75">
      <c r="A77" s="6">
        <v>75</v>
      </c>
      <c r="B77" s="6" t="s">
        <v>160</v>
      </c>
      <c r="C77">
        <v>28</v>
      </c>
      <c r="D77">
        <f t="shared" si="2"/>
        <v>106963</v>
      </c>
      <c r="E77" s="85">
        <v>10887</v>
      </c>
      <c r="F77" s="85">
        <v>51464</v>
      </c>
      <c r="G77" s="85">
        <v>7348</v>
      </c>
      <c r="H77" s="85">
        <v>2511</v>
      </c>
      <c r="I77" s="85">
        <v>185</v>
      </c>
      <c r="J77" s="85">
        <v>11898</v>
      </c>
      <c r="K77" s="85">
        <v>10483</v>
      </c>
      <c r="L77" s="85">
        <v>3228</v>
      </c>
      <c r="M77" s="85">
        <v>8959</v>
      </c>
      <c r="O77">
        <f t="shared" si="3"/>
        <v>102318.00000000001</v>
      </c>
      <c r="P77">
        <v>10706</v>
      </c>
      <c r="Q77">
        <v>49655</v>
      </c>
      <c r="R77">
        <v>7073</v>
      </c>
      <c r="S77">
        <v>4391.488185654009</v>
      </c>
      <c r="T77">
        <v>1897.5118143459915</v>
      </c>
      <c r="U77">
        <v>6036</v>
      </c>
      <c r="V77">
        <v>8399</v>
      </c>
      <c r="W77">
        <v>2564</v>
      </c>
      <c r="X77">
        <v>11596</v>
      </c>
    </row>
    <row r="78" spans="1:24" ht="12.75">
      <c r="A78" s="6">
        <v>76</v>
      </c>
      <c r="B78" s="6" t="s">
        <v>161</v>
      </c>
      <c r="C78">
        <v>28</v>
      </c>
      <c r="D78">
        <f t="shared" si="2"/>
        <v>86242</v>
      </c>
      <c r="E78" s="85">
        <v>8184</v>
      </c>
      <c r="F78" s="85">
        <v>42754</v>
      </c>
      <c r="G78" s="85">
        <v>5380</v>
      </c>
      <c r="H78" s="85">
        <v>2670</v>
      </c>
      <c r="I78" s="85">
        <v>291</v>
      </c>
      <c r="J78" s="85">
        <v>6281</v>
      </c>
      <c r="K78" s="85">
        <v>8244</v>
      </c>
      <c r="L78" s="85">
        <v>3353</v>
      </c>
      <c r="M78" s="85">
        <v>9085</v>
      </c>
      <c r="O78">
        <f t="shared" si="3"/>
        <v>75120</v>
      </c>
      <c r="P78">
        <v>6244</v>
      </c>
      <c r="Q78">
        <v>37429</v>
      </c>
      <c r="R78">
        <v>4533</v>
      </c>
      <c r="S78">
        <v>4212.088525835867</v>
      </c>
      <c r="T78">
        <v>1295.9114741641338</v>
      </c>
      <c r="U78">
        <v>3396</v>
      </c>
      <c r="V78">
        <v>7420</v>
      </c>
      <c r="W78">
        <v>2254</v>
      </c>
      <c r="X78">
        <v>8336</v>
      </c>
    </row>
    <row r="79" spans="1:24" ht="12.75">
      <c r="A79" s="6">
        <v>77</v>
      </c>
      <c r="B79" s="6" t="s">
        <v>162</v>
      </c>
      <c r="C79">
        <v>62</v>
      </c>
      <c r="D79">
        <f t="shared" si="2"/>
        <v>105553</v>
      </c>
      <c r="E79" s="85">
        <v>13173</v>
      </c>
      <c r="F79" s="85">
        <v>51614</v>
      </c>
      <c r="G79" s="85">
        <v>10568</v>
      </c>
      <c r="H79" s="85">
        <v>1704</v>
      </c>
      <c r="I79" s="85">
        <v>69</v>
      </c>
      <c r="J79" s="85">
        <v>5474</v>
      </c>
      <c r="K79" s="85">
        <v>11885</v>
      </c>
      <c r="L79" s="85">
        <v>2425</v>
      </c>
      <c r="M79" s="85">
        <v>8641</v>
      </c>
      <c r="O79">
        <f t="shared" si="3"/>
        <v>103039</v>
      </c>
      <c r="P79">
        <v>12428</v>
      </c>
      <c r="Q79">
        <v>49547</v>
      </c>
      <c r="R79">
        <v>9888</v>
      </c>
      <c r="S79">
        <v>3239.372604208551</v>
      </c>
      <c r="T79">
        <v>598.6273957914489</v>
      </c>
      <c r="U79">
        <v>5444</v>
      </c>
      <c r="V79">
        <v>7475</v>
      </c>
      <c r="W79">
        <v>1774</v>
      </c>
      <c r="X79">
        <v>12645</v>
      </c>
    </row>
    <row r="80" spans="1:24" ht="12.75">
      <c r="A80" s="6">
        <v>78</v>
      </c>
      <c r="B80" s="6" t="s">
        <v>163</v>
      </c>
      <c r="C80">
        <v>28</v>
      </c>
      <c r="D80">
        <f t="shared" si="2"/>
        <v>97555</v>
      </c>
      <c r="E80" s="85">
        <v>10599</v>
      </c>
      <c r="F80" s="85">
        <v>45498</v>
      </c>
      <c r="G80" s="85">
        <v>10264</v>
      </c>
      <c r="H80" s="85">
        <v>1898</v>
      </c>
      <c r="I80" s="85">
        <v>101</v>
      </c>
      <c r="J80" s="85">
        <v>5474</v>
      </c>
      <c r="K80" s="85">
        <v>12503</v>
      </c>
      <c r="L80" s="85">
        <v>2089</v>
      </c>
      <c r="M80" s="85">
        <v>9129</v>
      </c>
      <c r="O80">
        <f t="shared" si="3"/>
        <v>100146</v>
      </c>
      <c r="P80">
        <v>11075</v>
      </c>
      <c r="Q80">
        <v>47119</v>
      </c>
      <c r="R80">
        <v>9789</v>
      </c>
      <c r="S80">
        <v>3315.6249631159635</v>
      </c>
      <c r="T80">
        <v>615.3750368840366</v>
      </c>
      <c r="U80">
        <v>5487</v>
      </c>
      <c r="V80">
        <v>8622</v>
      </c>
      <c r="W80">
        <v>1821</v>
      </c>
      <c r="X80">
        <v>12302</v>
      </c>
    </row>
    <row r="81" spans="1:24" ht="12.75">
      <c r="A81" s="6">
        <v>79</v>
      </c>
      <c r="B81" s="6" t="s">
        <v>164</v>
      </c>
      <c r="C81">
        <v>28</v>
      </c>
      <c r="D81">
        <f t="shared" si="2"/>
        <v>111090</v>
      </c>
      <c r="E81" s="85">
        <v>13275</v>
      </c>
      <c r="F81" s="85">
        <v>54636</v>
      </c>
      <c r="G81" s="85">
        <v>10219</v>
      </c>
      <c r="H81" s="85">
        <v>1659</v>
      </c>
      <c r="I81" s="85">
        <v>62</v>
      </c>
      <c r="J81" s="85">
        <v>8000</v>
      </c>
      <c r="K81" s="85">
        <v>12517</v>
      </c>
      <c r="L81" s="85">
        <v>2157</v>
      </c>
      <c r="M81" s="85">
        <v>8565</v>
      </c>
      <c r="O81">
        <f t="shared" si="3"/>
        <v>106543</v>
      </c>
      <c r="P81">
        <v>12935</v>
      </c>
      <c r="Q81">
        <v>53231</v>
      </c>
      <c r="R81">
        <v>9081</v>
      </c>
      <c r="S81">
        <v>3263.4802207911684</v>
      </c>
      <c r="T81">
        <v>477.5197792088316</v>
      </c>
      <c r="U81">
        <v>6732</v>
      </c>
      <c r="V81">
        <v>7148</v>
      </c>
      <c r="W81">
        <v>1488</v>
      </c>
      <c r="X81">
        <v>12187</v>
      </c>
    </row>
    <row r="82" spans="1:24" ht="12.75">
      <c r="A82" s="6">
        <v>80</v>
      </c>
      <c r="B82" s="6" t="s">
        <v>165</v>
      </c>
      <c r="C82">
        <v>29</v>
      </c>
      <c r="D82">
        <f t="shared" si="2"/>
        <v>279083</v>
      </c>
      <c r="E82" s="85">
        <v>32993</v>
      </c>
      <c r="F82" s="85">
        <v>115443</v>
      </c>
      <c r="G82" s="85">
        <v>19281</v>
      </c>
      <c r="H82" s="85">
        <v>7890</v>
      </c>
      <c r="I82" s="85">
        <v>709</v>
      </c>
      <c r="J82" s="85">
        <v>32883</v>
      </c>
      <c r="K82" s="85">
        <v>31086</v>
      </c>
      <c r="L82" s="85">
        <v>13850</v>
      </c>
      <c r="M82" s="85">
        <v>24948</v>
      </c>
      <c r="O82">
        <f t="shared" si="3"/>
        <v>294704</v>
      </c>
      <c r="P82">
        <v>32374</v>
      </c>
      <c r="Q82">
        <v>125255</v>
      </c>
      <c r="R82">
        <v>19337</v>
      </c>
      <c r="S82">
        <v>17969.114065888672</v>
      </c>
      <c r="T82">
        <v>6221.885934111329</v>
      </c>
      <c r="U82">
        <v>16321</v>
      </c>
      <c r="V82">
        <v>30098</v>
      </c>
      <c r="W82">
        <v>10940</v>
      </c>
      <c r="X82">
        <v>36188</v>
      </c>
    </row>
    <row r="83" spans="1:24" ht="12.75">
      <c r="A83" s="6">
        <v>81</v>
      </c>
      <c r="B83" s="6" t="s">
        <v>166</v>
      </c>
      <c r="C83">
        <v>30</v>
      </c>
      <c r="D83">
        <f t="shared" si="2"/>
        <v>120470</v>
      </c>
      <c r="E83" s="85">
        <v>14679</v>
      </c>
      <c r="F83" s="85">
        <v>56350</v>
      </c>
      <c r="G83" s="85">
        <v>12819</v>
      </c>
      <c r="H83" s="85">
        <v>2316</v>
      </c>
      <c r="I83" s="85">
        <v>122</v>
      </c>
      <c r="J83" s="85">
        <v>6715</v>
      </c>
      <c r="K83" s="85">
        <v>13247</v>
      </c>
      <c r="L83" s="85">
        <v>3284</v>
      </c>
      <c r="M83" s="85">
        <v>10938</v>
      </c>
      <c r="O83">
        <f t="shared" si="3"/>
        <v>109174</v>
      </c>
      <c r="P83">
        <v>12352</v>
      </c>
      <c r="Q83">
        <v>51499</v>
      </c>
      <c r="R83">
        <v>10585</v>
      </c>
      <c r="S83">
        <v>4426.375308001556</v>
      </c>
      <c r="T83">
        <v>649.6246919984438</v>
      </c>
      <c r="U83">
        <v>5884</v>
      </c>
      <c r="V83">
        <v>8284</v>
      </c>
      <c r="W83">
        <v>2457</v>
      </c>
      <c r="X83">
        <v>13037</v>
      </c>
    </row>
    <row r="84" spans="1:24" ht="12.75">
      <c r="A84" s="6">
        <v>82</v>
      </c>
      <c r="B84" s="6" t="s">
        <v>167</v>
      </c>
      <c r="C84">
        <v>30</v>
      </c>
      <c r="D84">
        <f t="shared" si="2"/>
        <v>64093</v>
      </c>
      <c r="E84" s="85">
        <v>7693</v>
      </c>
      <c r="F84" s="85">
        <v>25916</v>
      </c>
      <c r="G84" s="85">
        <v>8058</v>
      </c>
      <c r="H84" s="85">
        <v>1058</v>
      </c>
      <c r="I84" s="85">
        <v>41</v>
      </c>
      <c r="J84" s="85">
        <v>3923</v>
      </c>
      <c r="K84" s="85">
        <v>9352</v>
      </c>
      <c r="L84" s="85">
        <v>1531</v>
      </c>
      <c r="M84" s="85">
        <v>6521</v>
      </c>
      <c r="O84">
        <f t="shared" si="3"/>
        <v>65783</v>
      </c>
      <c r="P84">
        <v>8331</v>
      </c>
      <c r="Q84">
        <v>27835</v>
      </c>
      <c r="R84">
        <v>6951</v>
      </c>
      <c r="S84">
        <v>2181.751115075825</v>
      </c>
      <c r="T84">
        <v>101.24888492417485</v>
      </c>
      <c r="U84">
        <v>4550</v>
      </c>
      <c r="V84">
        <v>5326</v>
      </c>
      <c r="W84">
        <v>1288</v>
      </c>
      <c r="X84">
        <v>9219</v>
      </c>
    </row>
    <row r="85" spans="1:24" ht="12.75">
      <c r="A85" s="6">
        <v>83</v>
      </c>
      <c r="B85" s="6" t="s">
        <v>168</v>
      </c>
      <c r="C85">
        <v>27</v>
      </c>
      <c r="D85">
        <f t="shared" si="2"/>
        <v>149729</v>
      </c>
      <c r="E85" s="85">
        <v>17006</v>
      </c>
      <c r="F85" s="85">
        <v>76598</v>
      </c>
      <c r="G85" s="85">
        <v>10892</v>
      </c>
      <c r="H85" s="85">
        <v>4196</v>
      </c>
      <c r="I85" s="85">
        <v>247</v>
      </c>
      <c r="J85" s="85">
        <v>8066</v>
      </c>
      <c r="K85" s="85">
        <v>13407</v>
      </c>
      <c r="L85" s="85">
        <v>5896</v>
      </c>
      <c r="M85" s="85">
        <v>13421</v>
      </c>
      <c r="O85">
        <f t="shared" si="3"/>
        <v>127128</v>
      </c>
      <c r="P85">
        <v>13067</v>
      </c>
      <c r="Q85">
        <v>64397</v>
      </c>
      <c r="R85">
        <v>8831</v>
      </c>
      <c r="S85">
        <v>6291.717226435536</v>
      </c>
      <c r="T85">
        <v>1633.2827735644637</v>
      </c>
      <c r="U85">
        <v>5318</v>
      </c>
      <c r="V85">
        <v>9809</v>
      </c>
      <c r="W85">
        <v>3158</v>
      </c>
      <c r="X85">
        <v>14623</v>
      </c>
    </row>
    <row r="86" spans="1:24" ht="12.75">
      <c r="A86" s="6">
        <v>84</v>
      </c>
      <c r="B86" s="6" t="s">
        <v>169</v>
      </c>
      <c r="C86">
        <v>30</v>
      </c>
      <c r="D86">
        <f t="shared" si="2"/>
        <v>44509</v>
      </c>
      <c r="E86" s="85">
        <v>4956</v>
      </c>
      <c r="F86" s="85">
        <v>18793</v>
      </c>
      <c r="G86" s="85">
        <v>5613</v>
      </c>
      <c r="H86" s="85">
        <v>816</v>
      </c>
      <c r="I86" s="85">
        <v>41</v>
      </c>
      <c r="J86" s="85">
        <v>2262</v>
      </c>
      <c r="K86" s="85">
        <v>6579</v>
      </c>
      <c r="L86" s="85">
        <v>939</v>
      </c>
      <c r="M86" s="85">
        <v>4510</v>
      </c>
      <c r="O86">
        <f t="shared" si="3"/>
        <v>45458</v>
      </c>
      <c r="P86">
        <v>4920</v>
      </c>
      <c r="Q86">
        <v>19200</v>
      </c>
      <c r="R86">
        <v>5200</v>
      </c>
      <c r="S86">
        <v>1544.375123395854</v>
      </c>
      <c r="T86">
        <v>173.6248766041461</v>
      </c>
      <c r="U86">
        <v>2593</v>
      </c>
      <c r="V86">
        <v>4331</v>
      </c>
      <c r="W86">
        <v>846</v>
      </c>
      <c r="X86">
        <v>6650</v>
      </c>
    </row>
    <row r="87" spans="1:24" ht="12.75">
      <c r="A87" s="6">
        <v>85</v>
      </c>
      <c r="B87" s="6" t="s">
        <v>170</v>
      </c>
      <c r="C87">
        <v>30</v>
      </c>
      <c r="D87">
        <f t="shared" si="2"/>
        <v>117873</v>
      </c>
      <c r="E87" s="85">
        <v>13335</v>
      </c>
      <c r="F87" s="85">
        <v>53238</v>
      </c>
      <c r="G87" s="85">
        <v>12164</v>
      </c>
      <c r="H87" s="85">
        <v>2364</v>
      </c>
      <c r="I87" s="85">
        <v>142</v>
      </c>
      <c r="J87" s="85">
        <v>8475</v>
      </c>
      <c r="K87" s="85">
        <v>14082</v>
      </c>
      <c r="L87" s="85">
        <v>2772</v>
      </c>
      <c r="M87" s="85">
        <v>11301</v>
      </c>
      <c r="O87">
        <f t="shared" si="3"/>
        <v>117926</v>
      </c>
      <c r="P87">
        <v>13451</v>
      </c>
      <c r="Q87">
        <v>55183</v>
      </c>
      <c r="R87">
        <v>11072</v>
      </c>
      <c r="S87">
        <v>5113.599197450726</v>
      </c>
      <c r="T87">
        <v>696.4008025492741</v>
      </c>
      <c r="U87">
        <v>6640</v>
      </c>
      <c r="V87">
        <v>8781</v>
      </c>
      <c r="W87">
        <v>2142</v>
      </c>
      <c r="X87">
        <v>14847</v>
      </c>
    </row>
    <row r="88" spans="1:24" ht="12.75">
      <c r="A88" s="6">
        <v>86</v>
      </c>
      <c r="B88" s="6" t="s">
        <v>171</v>
      </c>
      <c r="C88">
        <v>31</v>
      </c>
      <c r="D88">
        <f t="shared" si="2"/>
        <v>85345</v>
      </c>
      <c r="E88" s="85">
        <v>7886</v>
      </c>
      <c r="F88" s="85">
        <v>32675</v>
      </c>
      <c r="G88" s="85">
        <v>5502</v>
      </c>
      <c r="H88" s="85">
        <v>1861</v>
      </c>
      <c r="I88" s="85">
        <v>89</v>
      </c>
      <c r="J88" s="85">
        <v>22153</v>
      </c>
      <c r="K88" s="85">
        <v>7305</v>
      </c>
      <c r="L88" s="85">
        <v>2365</v>
      </c>
      <c r="M88" s="85">
        <v>5509</v>
      </c>
      <c r="O88">
        <f t="shared" si="3"/>
        <v>89039</v>
      </c>
      <c r="P88">
        <v>9407</v>
      </c>
      <c r="Q88">
        <v>37816</v>
      </c>
      <c r="R88">
        <v>5547</v>
      </c>
      <c r="S88">
        <v>2899.4941569282137</v>
      </c>
      <c r="T88">
        <v>2011.505843071786</v>
      </c>
      <c r="U88">
        <v>15244</v>
      </c>
      <c r="V88">
        <v>5933</v>
      </c>
      <c r="W88">
        <v>1863</v>
      </c>
      <c r="X88">
        <v>8318</v>
      </c>
    </row>
    <row r="89" spans="1:24" ht="12.75">
      <c r="A89" s="6">
        <v>87</v>
      </c>
      <c r="B89" s="6" t="s">
        <v>172</v>
      </c>
      <c r="C89">
        <v>31</v>
      </c>
      <c r="D89">
        <f t="shared" si="2"/>
        <v>53138</v>
      </c>
      <c r="E89" s="85">
        <v>6702</v>
      </c>
      <c r="F89" s="85">
        <v>23877</v>
      </c>
      <c r="G89" s="85">
        <v>5768</v>
      </c>
      <c r="H89" s="85">
        <v>1117</v>
      </c>
      <c r="I89" s="85">
        <v>58</v>
      </c>
      <c r="J89" s="85">
        <v>2298</v>
      </c>
      <c r="K89" s="85">
        <v>7183</v>
      </c>
      <c r="L89" s="85">
        <v>1676</v>
      </c>
      <c r="M89" s="85">
        <v>4459</v>
      </c>
      <c r="O89">
        <f t="shared" si="3"/>
        <v>44707</v>
      </c>
      <c r="P89">
        <v>5190</v>
      </c>
      <c r="Q89">
        <v>19335</v>
      </c>
      <c r="R89">
        <v>5126</v>
      </c>
      <c r="S89">
        <v>1372.9511484956324</v>
      </c>
      <c r="T89">
        <v>345.0488515043675</v>
      </c>
      <c r="U89">
        <v>1842</v>
      </c>
      <c r="V89">
        <v>4350</v>
      </c>
      <c r="W89">
        <v>1060</v>
      </c>
      <c r="X89">
        <v>6086</v>
      </c>
    </row>
    <row r="90" spans="1:24" ht="12.75">
      <c r="A90" s="6">
        <v>88</v>
      </c>
      <c r="B90" s="6" t="s">
        <v>173</v>
      </c>
      <c r="C90">
        <v>31</v>
      </c>
      <c r="D90">
        <f t="shared" si="2"/>
        <v>59756</v>
      </c>
      <c r="E90" s="85">
        <v>7393</v>
      </c>
      <c r="F90" s="85">
        <v>24313</v>
      </c>
      <c r="G90" s="85">
        <v>5226</v>
      </c>
      <c r="H90" s="85">
        <v>1539</v>
      </c>
      <c r="I90" s="85">
        <v>81</v>
      </c>
      <c r="J90" s="85">
        <v>2288</v>
      </c>
      <c r="K90" s="85">
        <v>9837</v>
      </c>
      <c r="L90" s="85">
        <v>3184</v>
      </c>
      <c r="M90" s="85">
        <v>5895</v>
      </c>
      <c r="O90">
        <f t="shared" si="3"/>
        <v>54674.99999999999</v>
      </c>
      <c r="P90">
        <v>5577</v>
      </c>
      <c r="Q90">
        <v>21676</v>
      </c>
      <c r="R90">
        <v>5351</v>
      </c>
      <c r="S90">
        <v>2574.3128646846344</v>
      </c>
      <c r="T90">
        <v>748.6871353153654</v>
      </c>
      <c r="U90">
        <v>1818</v>
      </c>
      <c r="V90">
        <v>6979</v>
      </c>
      <c r="W90">
        <v>2025</v>
      </c>
      <c r="X90">
        <v>7926</v>
      </c>
    </row>
    <row r="91" spans="1:24" ht="12.75">
      <c r="A91" s="6">
        <v>89</v>
      </c>
      <c r="B91" s="6" t="s">
        <v>174</v>
      </c>
      <c r="C91">
        <v>31</v>
      </c>
      <c r="D91">
        <f t="shared" si="2"/>
        <v>113549</v>
      </c>
      <c r="E91" s="85">
        <v>14347</v>
      </c>
      <c r="F91" s="85">
        <v>56025</v>
      </c>
      <c r="G91" s="85">
        <v>9628</v>
      </c>
      <c r="H91" s="85">
        <v>2186</v>
      </c>
      <c r="I91" s="85">
        <v>99</v>
      </c>
      <c r="J91" s="85">
        <v>5363</v>
      </c>
      <c r="K91" s="85">
        <v>13309</v>
      </c>
      <c r="L91" s="85">
        <v>3269</v>
      </c>
      <c r="M91" s="85">
        <v>9323</v>
      </c>
      <c r="O91">
        <f t="shared" si="3"/>
        <v>106929</v>
      </c>
      <c r="P91">
        <v>12121</v>
      </c>
      <c r="Q91">
        <v>51976</v>
      </c>
      <c r="R91">
        <v>8743</v>
      </c>
      <c r="S91">
        <v>4385.880624187256</v>
      </c>
      <c r="T91">
        <v>740.1193758127438</v>
      </c>
      <c r="U91">
        <v>4968</v>
      </c>
      <c r="V91">
        <v>7990</v>
      </c>
      <c r="W91">
        <v>2106</v>
      </c>
      <c r="X91">
        <v>13899</v>
      </c>
    </row>
    <row r="92" spans="1:24" ht="12.75">
      <c r="A92" s="6">
        <v>90</v>
      </c>
      <c r="B92" s="6" t="s">
        <v>175</v>
      </c>
      <c r="C92">
        <v>31</v>
      </c>
      <c r="D92">
        <f t="shared" si="2"/>
        <v>111688</v>
      </c>
      <c r="E92" s="85">
        <v>13964</v>
      </c>
      <c r="F92" s="85">
        <v>50045</v>
      </c>
      <c r="G92" s="85">
        <v>7133</v>
      </c>
      <c r="H92" s="85">
        <v>3408</v>
      </c>
      <c r="I92" s="85">
        <v>323</v>
      </c>
      <c r="J92" s="85">
        <v>5641</v>
      </c>
      <c r="K92" s="85">
        <v>13877</v>
      </c>
      <c r="L92" s="85">
        <v>5604</v>
      </c>
      <c r="M92" s="85">
        <v>11693</v>
      </c>
      <c r="O92">
        <f t="shared" si="3"/>
        <v>111442</v>
      </c>
      <c r="P92">
        <v>12080</v>
      </c>
      <c r="Q92">
        <v>49353</v>
      </c>
      <c r="R92">
        <v>6672</v>
      </c>
      <c r="S92">
        <v>6360.133725595078</v>
      </c>
      <c r="T92">
        <v>2288.866274404921</v>
      </c>
      <c r="U92">
        <v>4254</v>
      </c>
      <c r="V92">
        <v>11396</v>
      </c>
      <c r="W92">
        <v>4116</v>
      </c>
      <c r="X92">
        <v>14922</v>
      </c>
    </row>
    <row r="93" spans="1:24" ht="12.75">
      <c r="A93" s="6">
        <v>91</v>
      </c>
      <c r="B93" s="6" t="s">
        <v>176</v>
      </c>
      <c r="C93">
        <v>31</v>
      </c>
      <c r="D93">
        <f t="shared" si="2"/>
        <v>94803</v>
      </c>
      <c r="E93" s="85">
        <v>12473</v>
      </c>
      <c r="F93" s="85">
        <v>44394</v>
      </c>
      <c r="G93" s="85">
        <v>10380</v>
      </c>
      <c r="H93" s="85">
        <v>1481</v>
      </c>
      <c r="I93" s="85">
        <v>51</v>
      </c>
      <c r="J93" s="85">
        <v>5251</v>
      </c>
      <c r="K93" s="85">
        <v>11559</v>
      </c>
      <c r="L93" s="85">
        <v>2210</v>
      </c>
      <c r="M93" s="85">
        <v>7004</v>
      </c>
      <c r="O93">
        <f t="shared" si="3"/>
        <v>90628</v>
      </c>
      <c r="P93">
        <v>11559</v>
      </c>
      <c r="Q93">
        <v>42105</v>
      </c>
      <c r="R93">
        <v>9381</v>
      </c>
      <c r="S93">
        <v>2553.1551020408165</v>
      </c>
      <c r="T93">
        <v>268.8448979591837</v>
      </c>
      <c r="U93">
        <v>5125</v>
      </c>
      <c r="V93">
        <v>6825</v>
      </c>
      <c r="W93">
        <v>2082</v>
      </c>
      <c r="X93">
        <v>10729</v>
      </c>
    </row>
    <row r="94" spans="1:24" ht="12.75">
      <c r="A94" s="6">
        <v>92</v>
      </c>
      <c r="B94" s="6" t="s">
        <v>177</v>
      </c>
      <c r="C94">
        <v>33</v>
      </c>
      <c r="D94">
        <f t="shared" si="2"/>
        <v>86789</v>
      </c>
      <c r="E94" s="85">
        <v>10608</v>
      </c>
      <c r="F94" s="85">
        <v>34962</v>
      </c>
      <c r="G94" s="85">
        <v>7448</v>
      </c>
      <c r="H94" s="85">
        <v>1950</v>
      </c>
      <c r="I94" s="85">
        <v>147</v>
      </c>
      <c r="J94" s="85">
        <v>6725</v>
      </c>
      <c r="K94" s="85">
        <v>13379</v>
      </c>
      <c r="L94" s="85">
        <v>4373</v>
      </c>
      <c r="M94" s="85">
        <v>7197</v>
      </c>
      <c r="O94">
        <f t="shared" si="3"/>
        <v>87106</v>
      </c>
      <c r="P94">
        <v>9912</v>
      </c>
      <c r="Q94">
        <v>34862</v>
      </c>
      <c r="R94">
        <v>6696</v>
      </c>
      <c r="S94">
        <v>3754.832512315271</v>
      </c>
      <c r="T94">
        <v>1323.167487684729</v>
      </c>
      <c r="U94">
        <v>5356</v>
      </c>
      <c r="V94">
        <v>9280</v>
      </c>
      <c r="W94">
        <v>3501</v>
      </c>
      <c r="X94">
        <v>12421</v>
      </c>
    </row>
    <row r="95" spans="1:24" ht="12.75">
      <c r="A95" s="6">
        <v>93</v>
      </c>
      <c r="B95" s="6" t="s">
        <v>178</v>
      </c>
      <c r="C95">
        <v>66</v>
      </c>
      <c r="D95">
        <f t="shared" si="2"/>
        <v>66707</v>
      </c>
      <c r="E95" s="85">
        <v>7932</v>
      </c>
      <c r="F95" s="85">
        <v>29200</v>
      </c>
      <c r="G95" s="85">
        <v>5884</v>
      </c>
      <c r="H95" s="85">
        <v>1412</v>
      </c>
      <c r="I95" s="85">
        <v>68</v>
      </c>
      <c r="J95" s="85">
        <v>4530</v>
      </c>
      <c r="K95" s="85">
        <v>9961</v>
      </c>
      <c r="L95" s="85">
        <v>2687</v>
      </c>
      <c r="M95" s="85">
        <v>5033</v>
      </c>
      <c r="O95">
        <f t="shared" si="3"/>
        <v>63169</v>
      </c>
      <c r="P95">
        <v>6948</v>
      </c>
      <c r="Q95">
        <v>28066</v>
      </c>
      <c r="R95">
        <v>5337</v>
      </c>
      <c r="S95">
        <v>2629.7190332326286</v>
      </c>
      <c r="T95">
        <v>261.2809667673716</v>
      </c>
      <c r="U95">
        <v>3469</v>
      </c>
      <c r="V95">
        <v>7134</v>
      </c>
      <c r="W95">
        <v>2225</v>
      </c>
      <c r="X95">
        <v>7099</v>
      </c>
    </row>
    <row r="96" spans="1:24" ht="12.75">
      <c r="A96" s="6">
        <v>94</v>
      </c>
      <c r="B96" s="6" t="s">
        <v>179</v>
      </c>
      <c r="C96">
        <v>33</v>
      </c>
      <c r="D96">
        <f t="shared" si="2"/>
        <v>79872</v>
      </c>
      <c r="E96" s="85">
        <v>10511</v>
      </c>
      <c r="F96" s="85">
        <v>32800</v>
      </c>
      <c r="G96" s="85">
        <v>6336</v>
      </c>
      <c r="H96" s="85">
        <v>2077</v>
      </c>
      <c r="I96" s="85">
        <v>176</v>
      </c>
      <c r="J96" s="85">
        <v>4955</v>
      </c>
      <c r="K96" s="85">
        <v>12001</v>
      </c>
      <c r="L96" s="85">
        <v>4052</v>
      </c>
      <c r="M96" s="85">
        <v>6964</v>
      </c>
      <c r="O96">
        <f t="shared" si="3"/>
        <v>77447</v>
      </c>
      <c r="P96">
        <v>8656</v>
      </c>
      <c r="Q96">
        <v>33079</v>
      </c>
      <c r="R96">
        <v>5465</v>
      </c>
      <c r="S96">
        <v>3786.2229650019663</v>
      </c>
      <c r="T96">
        <v>783.7770349980337</v>
      </c>
      <c r="U96">
        <v>3436</v>
      </c>
      <c r="V96">
        <v>9005</v>
      </c>
      <c r="W96">
        <v>2881</v>
      </c>
      <c r="X96">
        <v>10355</v>
      </c>
    </row>
    <row r="97" spans="1:24" ht="12.75">
      <c r="A97" s="6">
        <v>95</v>
      </c>
      <c r="B97" s="6" t="s">
        <v>180</v>
      </c>
      <c r="C97">
        <v>33</v>
      </c>
      <c r="D97">
        <f t="shared" si="2"/>
        <v>58873</v>
      </c>
      <c r="E97" s="85">
        <v>7984</v>
      </c>
      <c r="F97" s="85">
        <v>24410</v>
      </c>
      <c r="G97" s="85">
        <v>3342</v>
      </c>
      <c r="H97" s="85">
        <v>1733</v>
      </c>
      <c r="I97" s="85">
        <v>131</v>
      </c>
      <c r="J97" s="85">
        <v>3159</v>
      </c>
      <c r="K97" s="85">
        <v>9354</v>
      </c>
      <c r="L97" s="85">
        <v>3721</v>
      </c>
      <c r="M97" s="85">
        <v>5039</v>
      </c>
      <c r="O97">
        <f t="shared" si="3"/>
        <v>59768</v>
      </c>
      <c r="P97">
        <v>7096</v>
      </c>
      <c r="Q97">
        <v>24942</v>
      </c>
      <c r="R97">
        <v>2991</v>
      </c>
      <c r="S97">
        <v>3575.018264840183</v>
      </c>
      <c r="T97">
        <v>860.9817351598173</v>
      </c>
      <c r="U97">
        <v>2629</v>
      </c>
      <c r="V97">
        <v>6411</v>
      </c>
      <c r="W97">
        <v>2980</v>
      </c>
      <c r="X97">
        <v>8283</v>
      </c>
    </row>
    <row r="98" spans="1:24" ht="12.75">
      <c r="A98" s="6">
        <v>96</v>
      </c>
      <c r="B98" s="6" t="s">
        <v>181</v>
      </c>
      <c r="C98">
        <v>32</v>
      </c>
      <c r="D98">
        <f t="shared" si="2"/>
        <v>85645</v>
      </c>
      <c r="E98" s="85">
        <v>10617</v>
      </c>
      <c r="F98" s="85">
        <v>34290</v>
      </c>
      <c r="G98" s="85">
        <v>3954</v>
      </c>
      <c r="H98" s="85">
        <v>3452</v>
      </c>
      <c r="I98" s="85">
        <v>428</v>
      </c>
      <c r="J98" s="85">
        <v>4954</v>
      </c>
      <c r="K98" s="85">
        <v>11008</v>
      </c>
      <c r="L98" s="85">
        <v>8355</v>
      </c>
      <c r="M98" s="85">
        <v>8587</v>
      </c>
      <c r="O98">
        <f t="shared" si="3"/>
        <v>88840</v>
      </c>
      <c r="P98">
        <v>8643</v>
      </c>
      <c r="Q98">
        <v>35867</v>
      </c>
      <c r="R98">
        <v>3657</v>
      </c>
      <c r="S98">
        <v>5890.949754232659</v>
      </c>
      <c r="T98">
        <v>2459.0502457673406</v>
      </c>
      <c r="U98">
        <v>4059</v>
      </c>
      <c r="V98">
        <v>9457</v>
      </c>
      <c r="W98">
        <v>6277</v>
      </c>
      <c r="X98">
        <v>12530</v>
      </c>
    </row>
    <row r="99" spans="1:24" ht="12.75">
      <c r="A99" s="6">
        <v>97</v>
      </c>
      <c r="B99" s="6" t="s">
        <v>182</v>
      </c>
      <c r="C99">
        <v>32</v>
      </c>
      <c r="D99">
        <f t="shared" si="2"/>
        <v>108878</v>
      </c>
      <c r="E99" s="85">
        <v>13198</v>
      </c>
      <c r="F99" s="85">
        <v>45288</v>
      </c>
      <c r="G99" s="85">
        <v>12369</v>
      </c>
      <c r="H99" s="85">
        <v>2092</v>
      </c>
      <c r="I99" s="85">
        <v>106</v>
      </c>
      <c r="J99" s="85">
        <v>5613</v>
      </c>
      <c r="K99" s="85">
        <v>17316</v>
      </c>
      <c r="L99" s="85">
        <v>4285</v>
      </c>
      <c r="M99" s="85">
        <v>8611</v>
      </c>
      <c r="O99">
        <f t="shared" si="3"/>
        <v>112142</v>
      </c>
      <c r="P99">
        <v>13058</v>
      </c>
      <c r="Q99">
        <v>47897</v>
      </c>
      <c r="R99">
        <v>11556</v>
      </c>
      <c r="S99">
        <v>4007.5604323184393</v>
      </c>
      <c r="T99">
        <v>283.43956768156056</v>
      </c>
      <c r="U99">
        <v>6218</v>
      </c>
      <c r="V99">
        <v>11768</v>
      </c>
      <c r="W99">
        <v>3982</v>
      </c>
      <c r="X99">
        <v>13372</v>
      </c>
    </row>
    <row r="100" spans="1:24" ht="12.75">
      <c r="A100" s="6">
        <v>98</v>
      </c>
      <c r="B100" s="6" t="s">
        <v>183</v>
      </c>
      <c r="C100">
        <v>32</v>
      </c>
      <c r="D100">
        <f t="shared" si="2"/>
        <v>88006</v>
      </c>
      <c r="E100" s="85">
        <v>10998</v>
      </c>
      <c r="F100" s="85">
        <v>37155</v>
      </c>
      <c r="G100" s="85">
        <v>7129</v>
      </c>
      <c r="H100" s="85">
        <v>2329</v>
      </c>
      <c r="I100" s="85">
        <v>136</v>
      </c>
      <c r="J100" s="85">
        <v>4474</v>
      </c>
      <c r="K100" s="85">
        <v>13052</v>
      </c>
      <c r="L100" s="85">
        <v>5047</v>
      </c>
      <c r="M100" s="85">
        <v>7686</v>
      </c>
      <c r="O100">
        <f t="shared" si="3"/>
        <v>84444</v>
      </c>
      <c r="P100">
        <v>9323</v>
      </c>
      <c r="Q100">
        <v>35307</v>
      </c>
      <c r="R100">
        <v>6081</v>
      </c>
      <c r="S100">
        <v>3786.5178212392616</v>
      </c>
      <c r="T100">
        <v>614.4821787607384</v>
      </c>
      <c r="U100">
        <v>4099</v>
      </c>
      <c r="V100">
        <v>9165</v>
      </c>
      <c r="W100">
        <v>4094</v>
      </c>
      <c r="X100">
        <v>11974</v>
      </c>
    </row>
    <row r="101" spans="1:24" ht="12.75">
      <c r="A101" s="6">
        <v>99</v>
      </c>
      <c r="B101" s="6" t="s">
        <v>184</v>
      </c>
      <c r="C101">
        <v>32</v>
      </c>
      <c r="D101">
        <f t="shared" si="2"/>
        <v>139054</v>
      </c>
      <c r="E101" s="85">
        <v>18165</v>
      </c>
      <c r="F101" s="85">
        <v>61123</v>
      </c>
      <c r="G101" s="85">
        <v>9136</v>
      </c>
      <c r="H101" s="85">
        <v>3772</v>
      </c>
      <c r="I101" s="85">
        <v>292</v>
      </c>
      <c r="J101" s="85">
        <v>7469</v>
      </c>
      <c r="K101" s="85">
        <v>18786</v>
      </c>
      <c r="L101" s="85">
        <v>8623</v>
      </c>
      <c r="M101" s="85">
        <v>11688</v>
      </c>
      <c r="O101">
        <f t="shared" si="3"/>
        <v>136143</v>
      </c>
      <c r="P101">
        <v>16075</v>
      </c>
      <c r="Q101">
        <v>60084</v>
      </c>
      <c r="R101">
        <v>7717</v>
      </c>
      <c r="S101">
        <v>6926.795302013423</v>
      </c>
      <c r="T101">
        <v>1794.204697986577</v>
      </c>
      <c r="U101">
        <v>5921</v>
      </c>
      <c r="V101">
        <v>14058</v>
      </c>
      <c r="W101">
        <v>7608</v>
      </c>
      <c r="X101">
        <v>15959</v>
      </c>
    </row>
    <row r="102" spans="1:24" ht="12.75">
      <c r="A102" s="6">
        <v>100</v>
      </c>
      <c r="B102" s="6" t="s">
        <v>185</v>
      </c>
      <c r="C102">
        <v>34</v>
      </c>
      <c r="D102">
        <f t="shared" si="2"/>
        <v>57590</v>
      </c>
      <c r="E102" s="85">
        <v>7546</v>
      </c>
      <c r="F102" s="85">
        <v>20469</v>
      </c>
      <c r="G102" s="85">
        <v>6943</v>
      </c>
      <c r="H102" s="85">
        <v>1445</v>
      </c>
      <c r="I102" s="85">
        <v>82</v>
      </c>
      <c r="J102" s="85">
        <v>3174</v>
      </c>
      <c r="K102" s="85">
        <v>9793</v>
      </c>
      <c r="L102" s="85">
        <v>2967</v>
      </c>
      <c r="M102" s="85">
        <v>5171</v>
      </c>
      <c r="O102">
        <f t="shared" si="3"/>
        <v>56385</v>
      </c>
      <c r="P102">
        <v>6540</v>
      </c>
      <c r="Q102">
        <v>18880</v>
      </c>
      <c r="R102">
        <v>7376</v>
      </c>
      <c r="S102">
        <v>2923.5764837001952</v>
      </c>
      <c r="T102">
        <v>494.423516299805</v>
      </c>
      <c r="U102">
        <v>2451</v>
      </c>
      <c r="V102">
        <v>6485</v>
      </c>
      <c r="W102">
        <v>2036</v>
      </c>
      <c r="X102">
        <v>9199</v>
      </c>
    </row>
    <row r="103" spans="1:24" ht="12.75">
      <c r="A103" s="6">
        <v>101</v>
      </c>
      <c r="B103" s="6" t="s">
        <v>186</v>
      </c>
      <c r="C103">
        <v>34</v>
      </c>
      <c r="D103">
        <f t="shared" si="2"/>
        <v>62726</v>
      </c>
      <c r="E103" s="85">
        <v>8318</v>
      </c>
      <c r="F103" s="85">
        <v>20273</v>
      </c>
      <c r="G103" s="85">
        <v>7348</v>
      </c>
      <c r="H103" s="85">
        <v>1827</v>
      </c>
      <c r="I103" s="85">
        <v>106</v>
      </c>
      <c r="J103" s="85">
        <v>4419</v>
      </c>
      <c r="K103" s="85">
        <v>11288</v>
      </c>
      <c r="L103" s="85">
        <v>3374</v>
      </c>
      <c r="M103" s="85">
        <v>5773</v>
      </c>
      <c r="O103">
        <f t="shared" si="3"/>
        <v>60555</v>
      </c>
      <c r="P103">
        <v>6819</v>
      </c>
      <c r="Q103">
        <v>18881</v>
      </c>
      <c r="R103">
        <v>7510</v>
      </c>
      <c r="S103">
        <v>3249.7819486613303</v>
      </c>
      <c r="T103">
        <v>802.2180513386696</v>
      </c>
      <c r="U103">
        <v>3388</v>
      </c>
      <c r="V103">
        <v>7850</v>
      </c>
      <c r="W103">
        <v>2298</v>
      </c>
      <c r="X103">
        <v>9757</v>
      </c>
    </row>
    <row r="104" spans="1:24" ht="12.75">
      <c r="A104" s="6">
        <v>102</v>
      </c>
      <c r="B104" s="6" t="s">
        <v>187</v>
      </c>
      <c r="C104">
        <v>34</v>
      </c>
      <c r="D104">
        <f t="shared" si="2"/>
        <v>66625</v>
      </c>
      <c r="E104" s="85">
        <v>8820</v>
      </c>
      <c r="F104" s="85">
        <v>21871</v>
      </c>
      <c r="G104" s="85">
        <v>7024</v>
      </c>
      <c r="H104" s="85">
        <v>2189</v>
      </c>
      <c r="I104" s="85">
        <v>183</v>
      </c>
      <c r="J104" s="85">
        <v>3471</v>
      </c>
      <c r="K104" s="85">
        <v>11333</v>
      </c>
      <c r="L104" s="85">
        <v>4553</v>
      </c>
      <c r="M104" s="85">
        <v>7181</v>
      </c>
      <c r="O104">
        <f t="shared" si="3"/>
        <v>64229</v>
      </c>
      <c r="P104">
        <v>6664</v>
      </c>
      <c r="Q104">
        <v>20615</v>
      </c>
      <c r="R104">
        <v>6950</v>
      </c>
      <c r="S104">
        <v>4167.0269179004035</v>
      </c>
      <c r="T104">
        <v>1083.9730820995962</v>
      </c>
      <c r="U104">
        <v>2985</v>
      </c>
      <c r="V104">
        <v>7494</v>
      </c>
      <c r="W104">
        <v>3216</v>
      </c>
      <c r="X104">
        <v>11054</v>
      </c>
    </row>
    <row r="105" spans="1:24" ht="12.75">
      <c r="A105" s="6">
        <v>103</v>
      </c>
      <c r="B105" s="6" t="s">
        <v>188</v>
      </c>
      <c r="C105">
        <v>34</v>
      </c>
      <c r="D105">
        <f t="shared" si="2"/>
        <v>57339</v>
      </c>
      <c r="E105" s="85">
        <v>7514</v>
      </c>
      <c r="F105" s="85">
        <v>17388</v>
      </c>
      <c r="G105" s="85">
        <v>8792</v>
      </c>
      <c r="H105" s="85">
        <v>1658</v>
      </c>
      <c r="I105" s="85">
        <v>85</v>
      </c>
      <c r="J105" s="85">
        <v>2703</v>
      </c>
      <c r="K105" s="85">
        <v>10341</v>
      </c>
      <c r="L105" s="85">
        <v>3244</v>
      </c>
      <c r="M105" s="85">
        <v>5614</v>
      </c>
      <c r="O105">
        <f t="shared" si="3"/>
        <v>53452</v>
      </c>
      <c r="P105">
        <v>5669</v>
      </c>
      <c r="Q105">
        <v>15516</v>
      </c>
      <c r="R105">
        <v>8911</v>
      </c>
      <c r="S105">
        <v>2606.169491525424</v>
      </c>
      <c r="T105">
        <v>563.8305084745763</v>
      </c>
      <c r="U105">
        <v>2310</v>
      </c>
      <c r="V105">
        <v>6481</v>
      </c>
      <c r="W105">
        <v>2230</v>
      </c>
      <c r="X105">
        <v>9165</v>
      </c>
    </row>
    <row r="106" spans="1:24" ht="12.75">
      <c r="A106" s="6">
        <v>104</v>
      </c>
      <c r="B106" s="6" t="s">
        <v>189</v>
      </c>
      <c r="C106">
        <v>34</v>
      </c>
      <c r="D106">
        <f t="shared" si="2"/>
        <v>45090</v>
      </c>
      <c r="E106" s="85">
        <v>6113</v>
      </c>
      <c r="F106" s="85">
        <v>12049</v>
      </c>
      <c r="G106" s="85">
        <v>6206</v>
      </c>
      <c r="H106" s="85">
        <v>1809</v>
      </c>
      <c r="I106" s="85">
        <v>88</v>
      </c>
      <c r="J106" s="85">
        <v>2317</v>
      </c>
      <c r="K106" s="85">
        <v>8168</v>
      </c>
      <c r="L106" s="85">
        <v>3440</v>
      </c>
      <c r="M106" s="85">
        <v>4900</v>
      </c>
      <c r="O106">
        <f t="shared" si="3"/>
        <v>43194</v>
      </c>
      <c r="P106">
        <v>4517</v>
      </c>
      <c r="Q106">
        <v>11625</v>
      </c>
      <c r="R106">
        <v>6151</v>
      </c>
      <c r="S106">
        <v>3199.1774193548385</v>
      </c>
      <c r="T106">
        <v>542.8225806451613</v>
      </c>
      <c r="U106">
        <v>2034</v>
      </c>
      <c r="V106">
        <v>5648</v>
      </c>
      <c r="W106">
        <v>2149</v>
      </c>
      <c r="X106">
        <v>7328</v>
      </c>
    </row>
    <row r="107" spans="1:24" ht="12.75">
      <c r="A107" s="6">
        <v>105</v>
      </c>
      <c r="B107" s="6" t="s">
        <v>190</v>
      </c>
      <c r="C107">
        <v>34</v>
      </c>
      <c r="D107">
        <f t="shared" si="2"/>
        <v>68722</v>
      </c>
      <c r="E107" s="85">
        <v>9277</v>
      </c>
      <c r="F107" s="85">
        <v>23500</v>
      </c>
      <c r="G107" s="85">
        <v>7495</v>
      </c>
      <c r="H107" s="85">
        <v>2109</v>
      </c>
      <c r="I107" s="85">
        <v>126</v>
      </c>
      <c r="J107" s="85">
        <v>3310</v>
      </c>
      <c r="K107" s="85">
        <v>11884</v>
      </c>
      <c r="L107" s="85">
        <v>4182</v>
      </c>
      <c r="M107" s="85">
        <v>6839</v>
      </c>
      <c r="O107">
        <f t="shared" si="3"/>
        <v>63187</v>
      </c>
      <c r="P107">
        <v>6790</v>
      </c>
      <c r="Q107">
        <v>20328</v>
      </c>
      <c r="R107">
        <v>7837</v>
      </c>
      <c r="S107">
        <v>3899.656</v>
      </c>
      <c r="T107">
        <v>825.3439999999999</v>
      </c>
      <c r="U107">
        <v>2789</v>
      </c>
      <c r="V107">
        <v>7749</v>
      </c>
      <c r="W107">
        <v>2517</v>
      </c>
      <c r="X107">
        <v>10452</v>
      </c>
    </row>
    <row r="108" spans="1:24" ht="12.75">
      <c r="A108" s="6">
        <v>106</v>
      </c>
      <c r="B108" s="6" t="s">
        <v>191</v>
      </c>
      <c r="C108">
        <v>34</v>
      </c>
      <c r="D108">
        <f t="shared" si="2"/>
        <v>1615</v>
      </c>
      <c r="E108" s="85">
        <v>211</v>
      </c>
      <c r="F108" s="85">
        <v>604</v>
      </c>
      <c r="G108" s="85">
        <v>447</v>
      </c>
      <c r="H108" s="85">
        <v>18</v>
      </c>
      <c r="I108" s="85">
        <v>0</v>
      </c>
      <c r="J108" s="85">
        <v>27</v>
      </c>
      <c r="K108" s="85">
        <v>216</v>
      </c>
      <c r="L108" s="85">
        <v>22</v>
      </c>
      <c r="M108" s="85">
        <v>70</v>
      </c>
      <c r="O108">
        <f t="shared" si="3"/>
        <v>1509</v>
      </c>
      <c r="P108">
        <v>184</v>
      </c>
      <c r="Q108">
        <v>518</v>
      </c>
      <c r="R108">
        <v>417</v>
      </c>
      <c r="S108">
        <v>26</v>
      </c>
      <c r="T108">
        <v>0</v>
      </c>
      <c r="U108">
        <v>58</v>
      </c>
      <c r="V108">
        <v>126</v>
      </c>
      <c r="W108">
        <v>29</v>
      </c>
      <c r="X108">
        <v>151</v>
      </c>
    </row>
    <row r="109" spans="1:24" ht="12.75">
      <c r="A109" s="6">
        <v>107</v>
      </c>
      <c r="B109" s="6" t="s">
        <v>192</v>
      </c>
      <c r="C109">
        <v>35</v>
      </c>
      <c r="D109">
        <f t="shared" si="2"/>
        <v>68062</v>
      </c>
      <c r="E109" s="85">
        <v>8963</v>
      </c>
      <c r="F109" s="85">
        <v>25247</v>
      </c>
      <c r="G109" s="85">
        <v>6602</v>
      </c>
      <c r="H109" s="85">
        <v>2414</v>
      </c>
      <c r="I109" s="85">
        <v>227</v>
      </c>
      <c r="J109" s="85">
        <v>2889</v>
      </c>
      <c r="K109" s="85">
        <v>11316</v>
      </c>
      <c r="L109" s="85">
        <v>4273</v>
      </c>
      <c r="M109" s="85">
        <v>6131</v>
      </c>
      <c r="O109">
        <f t="shared" si="3"/>
        <v>71435</v>
      </c>
      <c r="P109">
        <v>7642</v>
      </c>
      <c r="Q109">
        <v>27743</v>
      </c>
      <c r="R109">
        <v>6554</v>
      </c>
      <c r="S109">
        <v>3568.1415425065734</v>
      </c>
      <c r="T109">
        <v>1249.8584574934268</v>
      </c>
      <c r="U109">
        <v>2710</v>
      </c>
      <c r="V109">
        <v>8580</v>
      </c>
      <c r="W109">
        <v>3461</v>
      </c>
      <c r="X109">
        <v>9927</v>
      </c>
    </row>
    <row r="110" spans="1:24" ht="12.75">
      <c r="A110" s="6">
        <v>108</v>
      </c>
      <c r="B110" s="6" t="s">
        <v>193</v>
      </c>
      <c r="C110">
        <v>35</v>
      </c>
      <c r="D110">
        <f t="shared" si="2"/>
        <v>51228</v>
      </c>
      <c r="E110" s="85">
        <v>7222</v>
      </c>
      <c r="F110" s="85">
        <v>18210</v>
      </c>
      <c r="G110" s="85">
        <v>2652</v>
      </c>
      <c r="H110" s="85">
        <v>1920</v>
      </c>
      <c r="I110" s="85">
        <v>248</v>
      </c>
      <c r="J110" s="85">
        <v>2301</v>
      </c>
      <c r="K110" s="85">
        <v>7911</v>
      </c>
      <c r="L110" s="85">
        <v>5536</v>
      </c>
      <c r="M110" s="85">
        <v>5228</v>
      </c>
      <c r="O110">
        <f t="shared" si="3"/>
        <v>54183</v>
      </c>
      <c r="P110">
        <v>6539</v>
      </c>
      <c r="Q110">
        <v>23107</v>
      </c>
      <c r="R110">
        <v>2633</v>
      </c>
      <c r="S110">
        <v>2932.0834049871023</v>
      </c>
      <c r="T110">
        <v>678.9165950128977</v>
      </c>
      <c r="U110">
        <v>1707</v>
      </c>
      <c r="V110">
        <v>6402</v>
      </c>
      <c r="W110">
        <v>2598</v>
      </c>
      <c r="X110">
        <v>7586</v>
      </c>
    </row>
    <row r="111" spans="1:24" ht="12.75">
      <c r="A111" s="6">
        <v>109</v>
      </c>
      <c r="B111" s="6" t="s">
        <v>194</v>
      </c>
      <c r="C111">
        <v>35</v>
      </c>
      <c r="D111">
        <f t="shared" si="2"/>
        <v>73413</v>
      </c>
      <c r="E111" s="85">
        <v>10733</v>
      </c>
      <c r="F111" s="85">
        <v>28620</v>
      </c>
      <c r="G111" s="85">
        <v>6006</v>
      </c>
      <c r="H111" s="85">
        <v>2407</v>
      </c>
      <c r="I111" s="85">
        <v>177</v>
      </c>
      <c r="J111" s="85">
        <v>3978</v>
      </c>
      <c r="K111" s="85">
        <v>11590</v>
      </c>
      <c r="L111" s="85">
        <v>4486</v>
      </c>
      <c r="M111" s="85">
        <v>5416</v>
      </c>
      <c r="O111">
        <f t="shared" si="3"/>
        <v>74975</v>
      </c>
      <c r="P111">
        <v>9950</v>
      </c>
      <c r="Q111">
        <v>31242</v>
      </c>
      <c r="R111">
        <v>5948</v>
      </c>
      <c r="S111">
        <v>3036.8976223226564</v>
      </c>
      <c r="T111">
        <v>1222.1023776773434</v>
      </c>
      <c r="U111">
        <v>2565</v>
      </c>
      <c r="V111">
        <v>8791</v>
      </c>
      <c r="W111">
        <v>3356</v>
      </c>
      <c r="X111">
        <v>8864</v>
      </c>
    </row>
    <row r="112" spans="1:24" ht="12.75">
      <c r="A112" s="6">
        <v>110</v>
      </c>
      <c r="B112" s="6" t="s">
        <v>195</v>
      </c>
      <c r="C112">
        <v>35</v>
      </c>
      <c r="D112">
        <f t="shared" si="2"/>
        <v>50687</v>
      </c>
      <c r="E112" s="85">
        <v>6490</v>
      </c>
      <c r="F112" s="85">
        <v>18886</v>
      </c>
      <c r="G112" s="85">
        <v>3242</v>
      </c>
      <c r="H112" s="85">
        <v>2262</v>
      </c>
      <c r="I112" s="85">
        <v>281</v>
      </c>
      <c r="J112" s="85">
        <v>2115</v>
      </c>
      <c r="K112" s="85">
        <v>8436</v>
      </c>
      <c r="L112" s="85">
        <v>3616</v>
      </c>
      <c r="M112" s="85">
        <v>5359</v>
      </c>
      <c r="O112">
        <f t="shared" si="3"/>
        <v>52990</v>
      </c>
      <c r="P112">
        <v>5613</v>
      </c>
      <c r="Q112">
        <v>22399</v>
      </c>
      <c r="R112">
        <v>3036</v>
      </c>
      <c r="S112">
        <v>2845.9365768896614</v>
      </c>
      <c r="T112">
        <v>907.0634231103388</v>
      </c>
      <c r="U112">
        <v>2015</v>
      </c>
      <c r="V112">
        <v>5991</v>
      </c>
      <c r="W112">
        <v>2491</v>
      </c>
      <c r="X112">
        <v>7692</v>
      </c>
    </row>
    <row r="113" spans="1:24" ht="12.75">
      <c r="A113" s="6">
        <v>111</v>
      </c>
      <c r="B113" s="6" t="s">
        <v>196</v>
      </c>
      <c r="C113">
        <v>35</v>
      </c>
      <c r="D113">
        <f t="shared" si="2"/>
        <v>36566</v>
      </c>
      <c r="E113" s="85">
        <v>4915</v>
      </c>
      <c r="F113" s="85">
        <v>13062</v>
      </c>
      <c r="G113" s="85">
        <v>6152</v>
      </c>
      <c r="H113" s="85">
        <v>710</v>
      </c>
      <c r="I113" s="85">
        <v>28</v>
      </c>
      <c r="J113" s="85">
        <v>1603</v>
      </c>
      <c r="K113" s="85">
        <v>5953</v>
      </c>
      <c r="L113" s="85">
        <v>1479</v>
      </c>
      <c r="M113" s="85">
        <v>2664</v>
      </c>
      <c r="O113">
        <f t="shared" si="3"/>
        <v>34108</v>
      </c>
      <c r="P113">
        <v>3953</v>
      </c>
      <c r="Q113">
        <v>12379</v>
      </c>
      <c r="R113">
        <v>5882</v>
      </c>
      <c r="S113">
        <v>895.96875</v>
      </c>
      <c r="T113">
        <v>274.03125</v>
      </c>
      <c r="U113">
        <v>1286</v>
      </c>
      <c r="V113">
        <v>3592</v>
      </c>
      <c r="W113">
        <v>1008</v>
      </c>
      <c r="X113">
        <v>4838</v>
      </c>
    </row>
    <row r="114" spans="1:24" ht="12.75">
      <c r="A114" s="6">
        <v>112</v>
      </c>
      <c r="B114" s="6" t="s">
        <v>197</v>
      </c>
      <c r="C114">
        <v>35</v>
      </c>
      <c r="D114">
        <f t="shared" si="2"/>
        <v>74227</v>
      </c>
      <c r="E114" s="85">
        <v>9895</v>
      </c>
      <c r="F114" s="85">
        <v>26617</v>
      </c>
      <c r="G114" s="85">
        <v>10291</v>
      </c>
      <c r="H114" s="85">
        <v>1422</v>
      </c>
      <c r="I114" s="85">
        <v>58</v>
      </c>
      <c r="J114" s="85">
        <v>3989</v>
      </c>
      <c r="K114" s="85">
        <v>13797</v>
      </c>
      <c r="L114" s="85">
        <v>3213</v>
      </c>
      <c r="M114" s="85">
        <v>4945</v>
      </c>
      <c r="O114">
        <f t="shared" si="3"/>
        <v>72738</v>
      </c>
      <c r="P114">
        <v>9021</v>
      </c>
      <c r="Q114">
        <v>28439</v>
      </c>
      <c r="R114">
        <v>9484</v>
      </c>
      <c r="S114">
        <v>1798.3803760535984</v>
      </c>
      <c r="T114">
        <v>403.6196239464016</v>
      </c>
      <c r="U114">
        <v>3509</v>
      </c>
      <c r="V114">
        <v>9169</v>
      </c>
      <c r="W114">
        <v>2185</v>
      </c>
      <c r="X114">
        <v>8729</v>
      </c>
    </row>
    <row r="115" spans="1:24" ht="12.75">
      <c r="A115" s="6">
        <v>113</v>
      </c>
      <c r="B115" s="6" t="s">
        <v>198</v>
      </c>
      <c r="C115">
        <v>36</v>
      </c>
      <c r="D115">
        <f t="shared" si="2"/>
        <v>84359</v>
      </c>
      <c r="E115" s="85">
        <v>10789</v>
      </c>
      <c r="F115" s="85">
        <v>36080</v>
      </c>
      <c r="G115" s="85">
        <v>6508</v>
      </c>
      <c r="H115" s="85">
        <v>2448</v>
      </c>
      <c r="I115" s="85">
        <v>128</v>
      </c>
      <c r="J115" s="85">
        <v>3535</v>
      </c>
      <c r="K115" s="85">
        <v>12412</v>
      </c>
      <c r="L115" s="85">
        <v>4659</v>
      </c>
      <c r="M115" s="85">
        <v>7800</v>
      </c>
      <c r="O115">
        <f t="shared" si="3"/>
        <v>84355</v>
      </c>
      <c r="P115">
        <v>9579</v>
      </c>
      <c r="Q115">
        <v>36792</v>
      </c>
      <c r="R115">
        <v>6217</v>
      </c>
      <c r="S115">
        <v>3646.4845722300142</v>
      </c>
      <c r="T115">
        <v>840.515427769986</v>
      </c>
      <c r="U115">
        <v>3062</v>
      </c>
      <c r="V115">
        <v>10084</v>
      </c>
      <c r="W115">
        <v>2961</v>
      </c>
      <c r="X115">
        <v>11173</v>
      </c>
    </row>
    <row r="116" spans="1:24" ht="12.75">
      <c r="A116" s="6">
        <v>114</v>
      </c>
      <c r="B116" s="6" t="s">
        <v>199</v>
      </c>
      <c r="C116">
        <v>61</v>
      </c>
      <c r="D116">
        <f t="shared" si="2"/>
        <v>51753</v>
      </c>
      <c r="E116" s="85">
        <v>6435</v>
      </c>
      <c r="F116" s="85">
        <v>19223</v>
      </c>
      <c r="G116" s="85">
        <v>3107</v>
      </c>
      <c r="H116" s="85">
        <v>1907</v>
      </c>
      <c r="I116" s="85">
        <v>166</v>
      </c>
      <c r="J116" s="85">
        <v>2204</v>
      </c>
      <c r="K116" s="85">
        <v>7979</v>
      </c>
      <c r="L116" s="85">
        <v>4966</v>
      </c>
      <c r="M116" s="85">
        <v>5766</v>
      </c>
      <c r="O116">
        <f t="shared" si="3"/>
        <v>52690</v>
      </c>
      <c r="P116">
        <v>5439</v>
      </c>
      <c r="Q116">
        <v>19819</v>
      </c>
      <c r="R116">
        <v>2924</v>
      </c>
      <c r="S116">
        <v>3101.2776915916847</v>
      </c>
      <c r="T116">
        <v>970.7223084083151</v>
      </c>
      <c r="U116">
        <v>1539</v>
      </c>
      <c r="V116">
        <v>7123</v>
      </c>
      <c r="W116">
        <v>2972</v>
      </c>
      <c r="X116">
        <v>8802</v>
      </c>
    </row>
    <row r="117" spans="1:24" ht="12.75">
      <c r="A117" s="6">
        <v>115</v>
      </c>
      <c r="B117" s="6" t="s">
        <v>200</v>
      </c>
      <c r="C117">
        <v>61</v>
      </c>
      <c r="D117">
        <f t="shared" si="2"/>
        <v>71290</v>
      </c>
      <c r="E117" s="85">
        <v>9672</v>
      </c>
      <c r="F117" s="85">
        <v>27716</v>
      </c>
      <c r="G117" s="85">
        <v>4437</v>
      </c>
      <c r="H117" s="85">
        <v>3020</v>
      </c>
      <c r="I117" s="85">
        <v>219</v>
      </c>
      <c r="J117" s="85">
        <v>3246</v>
      </c>
      <c r="K117" s="85">
        <v>10914</v>
      </c>
      <c r="L117" s="85">
        <v>5357</v>
      </c>
      <c r="M117" s="85">
        <v>6709</v>
      </c>
      <c r="O117">
        <f t="shared" si="3"/>
        <v>71846</v>
      </c>
      <c r="P117">
        <v>8566</v>
      </c>
      <c r="Q117">
        <v>28357</v>
      </c>
      <c r="R117">
        <v>3912</v>
      </c>
      <c r="S117">
        <v>4424.250810110175</v>
      </c>
      <c r="T117">
        <v>1276.749189889825</v>
      </c>
      <c r="U117">
        <v>2390</v>
      </c>
      <c r="V117">
        <v>9670</v>
      </c>
      <c r="W117">
        <v>3578</v>
      </c>
      <c r="X117">
        <v>9672</v>
      </c>
    </row>
    <row r="118" spans="1:24" ht="12.75">
      <c r="A118" s="6">
        <v>116</v>
      </c>
      <c r="B118" s="6" t="s">
        <v>201</v>
      </c>
      <c r="C118">
        <v>65</v>
      </c>
      <c r="D118">
        <f t="shared" si="2"/>
        <v>158156</v>
      </c>
      <c r="E118" s="85">
        <v>19757</v>
      </c>
      <c r="F118" s="85">
        <v>62822</v>
      </c>
      <c r="G118" s="85">
        <v>8572</v>
      </c>
      <c r="H118" s="85">
        <v>5723</v>
      </c>
      <c r="I118" s="85">
        <v>602</v>
      </c>
      <c r="J118" s="85">
        <v>13183</v>
      </c>
      <c r="K118" s="85">
        <v>22694</v>
      </c>
      <c r="L118" s="85">
        <v>9112</v>
      </c>
      <c r="M118" s="85">
        <v>15691</v>
      </c>
      <c r="O118">
        <f t="shared" si="3"/>
        <v>163836</v>
      </c>
      <c r="P118">
        <v>18909</v>
      </c>
      <c r="Q118">
        <v>70194</v>
      </c>
      <c r="R118">
        <v>8539</v>
      </c>
      <c r="S118">
        <v>8798.279309077545</v>
      </c>
      <c r="T118">
        <v>3934.720690922455</v>
      </c>
      <c r="U118">
        <v>6820</v>
      </c>
      <c r="V118">
        <v>18533</v>
      </c>
      <c r="W118">
        <v>6205</v>
      </c>
      <c r="X118">
        <v>21903</v>
      </c>
    </row>
    <row r="119" spans="1:24" ht="12.75">
      <c r="A119" s="6">
        <v>117</v>
      </c>
      <c r="B119" s="6" t="s">
        <v>202</v>
      </c>
      <c r="C119">
        <v>36</v>
      </c>
      <c r="D119">
        <f t="shared" si="2"/>
        <v>50435</v>
      </c>
      <c r="E119" s="85">
        <v>7046</v>
      </c>
      <c r="F119" s="85">
        <v>18775</v>
      </c>
      <c r="G119" s="85">
        <v>6781</v>
      </c>
      <c r="H119" s="85">
        <v>1024</v>
      </c>
      <c r="I119" s="85">
        <v>57</v>
      </c>
      <c r="J119" s="85">
        <v>2509</v>
      </c>
      <c r="K119" s="85">
        <v>8252</v>
      </c>
      <c r="L119" s="85">
        <v>1866</v>
      </c>
      <c r="M119" s="85">
        <v>4125</v>
      </c>
      <c r="O119">
        <f t="shared" si="3"/>
        <v>50184</v>
      </c>
      <c r="P119">
        <v>6217</v>
      </c>
      <c r="Q119">
        <v>19117</v>
      </c>
      <c r="R119">
        <v>6463</v>
      </c>
      <c r="S119">
        <v>1547.474596533174</v>
      </c>
      <c r="T119">
        <v>291.5254034668261</v>
      </c>
      <c r="U119">
        <v>2518</v>
      </c>
      <c r="V119">
        <v>5126</v>
      </c>
      <c r="W119">
        <v>1529</v>
      </c>
      <c r="X119">
        <v>7375</v>
      </c>
    </row>
    <row r="120" spans="1:24" ht="12.75">
      <c r="A120" s="6">
        <v>118</v>
      </c>
      <c r="B120" s="6" t="s">
        <v>203</v>
      </c>
      <c r="C120">
        <v>36</v>
      </c>
      <c r="D120">
        <f t="shared" si="2"/>
        <v>79295</v>
      </c>
      <c r="E120" s="85">
        <v>10251</v>
      </c>
      <c r="F120" s="85">
        <v>35595</v>
      </c>
      <c r="G120" s="85">
        <v>5315</v>
      </c>
      <c r="H120" s="85">
        <v>2430</v>
      </c>
      <c r="I120" s="85">
        <v>152</v>
      </c>
      <c r="J120" s="85">
        <v>3556</v>
      </c>
      <c r="K120" s="85">
        <v>11184</v>
      </c>
      <c r="L120" s="85">
        <v>4121</v>
      </c>
      <c r="M120" s="85">
        <v>6691</v>
      </c>
      <c r="O120">
        <f t="shared" si="3"/>
        <v>78522</v>
      </c>
      <c r="P120">
        <v>9078</v>
      </c>
      <c r="Q120">
        <v>35495</v>
      </c>
      <c r="R120">
        <v>5243</v>
      </c>
      <c r="S120">
        <v>3769.721706864564</v>
      </c>
      <c r="T120">
        <v>1054.2782931354361</v>
      </c>
      <c r="U120">
        <v>2718</v>
      </c>
      <c r="V120">
        <v>8932</v>
      </c>
      <c r="W120">
        <v>2664</v>
      </c>
      <c r="X120">
        <v>9568</v>
      </c>
    </row>
    <row r="121" spans="1:24" ht="12.75">
      <c r="A121" s="6">
        <v>119</v>
      </c>
      <c r="B121" s="6" t="s">
        <v>204</v>
      </c>
      <c r="C121">
        <v>36</v>
      </c>
      <c r="D121">
        <f t="shared" si="2"/>
        <v>64444</v>
      </c>
      <c r="E121" s="85">
        <v>8649</v>
      </c>
      <c r="F121" s="85">
        <v>27600</v>
      </c>
      <c r="G121" s="85">
        <v>6338</v>
      </c>
      <c r="H121" s="85">
        <v>1641</v>
      </c>
      <c r="I121" s="85">
        <v>84</v>
      </c>
      <c r="J121" s="85">
        <v>3282</v>
      </c>
      <c r="K121" s="85">
        <v>8969</v>
      </c>
      <c r="L121" s="85">
        <v>3128</v>
      </c>
      <c r="M121" s="85">
        <v>4753</v>
      </c>
      <c r="O121">
        <f t="shared" si="3"/>
        <v>62693</v>
      </c>
      <c r="P121">
        <v>7637</v>
      </c>
      <c r="Q121">
        <v>27162</v>
      </c>
      <c r="R121">
        <v>5969</v>
      </c>
      <c r="S121">
        <v>2500.682926829268</v>
      </c>
      <c r="T121">
        <v>663.3170731707318</v>
      </c>
      <c r="U121">
        <v>2956</v>
      </c>
      <c r="V121">
        <v>6814</v>
      </c>
      <c r="W121">
        <v>2401</v>
      </c>
      <c r="X121">
        <v>6590</v>
      </c>
    </row>
    <row r="122" spans="1:24" ht="12.75">
      <c r="A122" s="6">
        <v>120</v>
      </c>
      <c r="B122" s="6" t="s">
        <v>205</v>
      </c>
      <c r="C122">
        <v>61</v>
      </c>
      <c r="D122">
        <f t="shared" si="2"/>
        <v>71097</v>
      </c>
      <c r="E122" s="85">
        <v>9752</v>
      </c>
      <c r="F122" s="85">
        <v>27673</v>
      </c>
      <c r="G122" s="85">
        <v>5892</v>
      </c>
      <c r="H122" s="85">
        <v>2193</v>
      </c>
      <c r="I122" s="85">
        <v>165</v>
      </c>
      <c r="J122" s="85">
        <v>3320</v>
      </c>
      <c r="K122" s="85">
        <v>11403</v>
      </c>
      <c r="L122" s="85">
        <v>4451</v>
      </c>
      <c r="M122" s="85">
        <v>6248</v>
      </c>
      <c r="O122">
        <f t="shared" si="3"/>
        <v>76445</v>
      </c>
      <c r="P122">
        <v>8949</v>
      </c>
      <c r="Q122">
        <v>30087</v>
      </c>
      <c r="R122">
        <v>5788</v>
      </c>
      <c r="S122">
        <v>4204.758677011025</v>
      </c>
      <c r="T122">
        <v>876.241322988975</v>
      </c>
      <c r="U122">
        <v>3119</v>
      </c>
      <c r="V122">
        <v>9510</v>
      </c>
      <c r="W122">
        <v>3009</v>
      </c>
      <c r="X122">
        <v>10902</v>
      </c>
    </row>
    <row r="123" spans="1:24" ht="12.75">
      <c r="A123" s="6">
        <v>121</v>
      </c>
      <c r="B123" s="6" t="s">
        <v>206</v>
      </c>
      <c r="C123">
        <v>65</v>
      </c>
      <c r="D123">
        <f t="shared" si="2"/>
        <v>59311</v>
      </c>
      <c r="E123" s="85">
        <v>7957</v>
      </c>
      <c r="F123" s="85">
        <v>26113</v>
      </c>
      <c r="G123" s="85">
        <v>4901</v>
      </c>
      <c r="H123" s="85">
        <v>1292</v>
      </c>
      <c r="I123" s="85">
        <v>88</v>
      </c>
      <c r="J123" s="85">
        <v>2955</v>
      </c>
      <c r="K123" s="85">
        <v>7891</v>
      </c>
      <c r="L123" s="85">
        <v>3121</v>
      </c>
      <c r="M123" s="85">
        <v>4993</v>
      </c>
      <c r="O123">
        <f t="shared" si="3"/>
        <v>53881</v>
      </c>
      <c r="P123">
        <v>6861</v>
      </c>
      <c r="Q123">
        <v>22876</v>
      </c>
      <c r="R123">
        <v>4366</v>
      </c>
      <c r="S123">
        <v>1983.5525508781711</v>
      </c>
      <c r="T123">
        <v>489.44744912182887</v>
      </c>
      <c r="U123">
        <v>2065</v>
      </c>
      <c r="V123">
        <v>5777</v>
      </c>
      <c r="W123">
        <v>2155</v>
      </c>
      <c r="X123">
        <v>7308</v>
      </c>
    </row>
    <row r="124" spans="1:24" ht="12.75">
      <c r="A124" s="6">
        <v>122</v>
      </c>
      <c r="B124" s="6" t="s">
        <v>207</v>
      </c>
      <c r="C124">
        <v>38</v>
      </c>
      <c r="D124">
        <f t="shared" si="2"/>
        <v>87125</v>
      </c>
      <c r="E124" s="85">
        <v>11420</v>
      </c>
      <c r="F124" s="85">
        <v>28206</v>
      </c>
      <c r="G124" s="85">
        <v>11180</v>
      </c>
      <c r="H124" s="85">
        <v>1654</v>
      </c>
      <c r="I124" s="85">
        <v>81</v>
      </c>
      <c r="J124" s="85">
        <v>4754</v>
      </c>
      <c r="K124" s="85">
        <v>19289</v>
      </c>
      <c r="L124" s="85">
        <v>3494</v>
      </c>
      <c r="M124" s="85">
        <v>7047</v>
      </c>
      <c r="O124">
        <f t="shared" si="3"/>
        <v>83130</v>
      </c>
      <c r="P124">
        <v>9616</v>
      </c>
      <c r="Q124">
        <v>26261</v>
      </c>
      <c r="R124">
        <v>10608</v>
      </c>
      <c r="S124">
        <v>2992.26394984326</v>
      </c>
      <c r="T124">
        <v>670.7360501567398</v>
      </c>
      <c r="U124">
        <v>3764</v>
      </c>
      <c r="V124">
        <v>12953</v>
      </c>
      <c r="W124">
        <v>2588</v>
      </c>
      <c r="X124">
        <v>13677</v>
      </c>
    </row>
    <row r="125" spans="1:24" ht="12.75">
      <c r="A125" s="6">
        <v>123</v>
      </c>
      <c r="B125" s="6" t="s">
        <v>208</v>
      </c>
      <c r="C125">
        <v>37</v>
      </c>
      <c r="D125">
        <f t="shared" si="2"/>
        <v>82980</v>
      </c>
      <c r="E125" s="85">
        <v>10997</v>
      </c>
      <c r="F125" s="85">
        <v>31792</v>
      </c>
      <c r="G125" s="85">
        <v>5709</v>
      </c>
      <c r="H125" s="85">
        <v>1979</v>
      </c>
      <c r="I125" s="85">
        <v>143</v>
      </c>
      <c r="J125" s="85">
        <v>12155</v>
      </c>
      <c r="K125" s="85">
        <v>10109</v>
      </c>
      <c r="L125" s="85">
        <v>3990</v>
      </c>
      <c r="M125" s="85">
        <v>6106</v>
      </c>
      <c r="O125">
        <f t="shared" si="3"/>
        <v>79042</v>
      </c>
      <c r="P125">
        <v>10108</v>
      </c>
      <c r="Q125">
        <v>33167</v>
      </c>
      <c r="R125">
        <v>5795</v>
      </c>
      <c r="S125">
        <v>4318.354498369461</v>
      </c>
      <c r="T125">
        <v>842.645501630539</v>
      </c>
      <c r="U125">
        <v>5114</v>
      </c>
      <c r="V125">
        <v>7889</v>
      </c>
      <c r="W125">
        <v>3079</v>
      </c>
      <c r="X125">
        <v>8729</v>
      </c>
    </row>
    <row r="126" spans="1:24" ht="12.75">
      <c r="A126" s="6">
        <v>124</v>
      </c>
      <c r="B126" s="6" t="s">
        <v>209</v>
      </c>
      <c r="C126">
        <v>37</v>
      </c>
      <c r="D126">
        <f t="shared" si="2"/>
        <v>49756</v>
      </c>
      <c r="E126" s="85">
        <v>6701</v>
      </c>
      <c r="F126" s="85">
        <v>18037</v>
      </c>
      <c r="G126" s="85">
        <v>7298</v>
      </c>
      <c r="H126" s="85">
        <v>1092</v>
      </c>
      <c r="I126" s="85">
        <v>59</v>
      </c>
      <c r="J126" s="85">
        <v>2287</v>
      </c>
      <c r="K126" s="85">
        <v>7916</v>
      </c>
      <c r="L126" s="85">
        <v>2163</v>
      </c>
      <c r="M126" s="85">
        <v>4203</v>
      </c>
      <c r="O126">
        <f t="shared" si="3"/>
        <v>46661</v>
      </c>
      <c r="P126">
        <v>5534</v>
      </c>
      <c r="Q126">
        <v>16237</v>
      </c>
      <c r="R126">
        <v>7271</v>
      </c>
      <c r="S126">
        <v>1713.9784384188174</v>
      </c>
      <c r="T126">
        <v>366.02156158118265</v>
      </c>
      <c r="U126">
        <v>2133</v>
      </c>
      <c r="V126">
        <v>5022</v>
      </c>
      <c r="W126">
        <v>1349</v>
      </c>
      <c r="X126">
        <v>7035</v>
      </c>
    </row>
    <row r="127" spans="1:24" ht="12.75">
      <c r="A127" s="6">
        <v>125</v>
      </c>
      <c r="B127" s="6" t="s">
        <v>210</v>
      </c>
      <c r="C127">
        <v>64</v>
      </c>
      <c r="D127">
        <f t="shared" si="2"/>
        <v>62384</v>
      </c>
      <c r="E127" s="85">
        <v>8673</v>
      </c>
      <c r="F127" s="85">
        <v>21010</v>
      </c>
      <c r="G127" s="85">
        <v>8578</v>
      </c>
      <c r="H127" s="85">
        <v>1979</v>
      </c>
      <c r="I127" s="85">
        <v>88</v>
      </c>
      <c r="J127" s="85">
        <v>2586</v>
      </c>
      <c r="K127" s="85">
        <v>10789</v>
      </c>
      <c r="L127" s="85">
        <v>3124</v>
      </c>
      <c r="M127" s="85">
        <v>5557</v>
      </c>
      <c r="O127">
        <f t="shared" si="3"/>
        <v>61459</v>
      </c>
      <c r="P127">
        <v>7171</v>
      </c>
      <c r="Q127">
        <v>20896</v>
      </c>
      <c r="R127">
        <v>8903</v>
      </c>
      <c r="S127">
        <v>3078.3393630573246</v>
      </c>
      <c r="T127">
        <v>579.6606369426752</v>
      </c>
      <c r="U127">
        <v>2473</v>
      </c>
      <c r="V127">
        <v>7295</v>
      </c>
      <c r="W127">
        <v>2147</v>
      </c>
      <c r="X127">
        <v>8916</v>
      </c>
    </row>
    <row r="128" spans="1:24" ht="12.75">
      <c r="A128" s="6">
        <v>126</v>
      </c>
      <c r="B128" s="6" t="s">
        <v>211</v>
      </c>
      <c r="C128">
        <v>34</v>
      </c>
      <c r="D128">
        <f t="shared" si="2"/>
        <v>175134</v>
      </c>
      <c r="E128" s="85">
        <v>22675</v>
      </c>
      <c r="F128" s="85">
        <v>68452</v>
      </c>
      <c r="G128" s="85">
        <v>9910</v>
      </c>
      <c r="H128" s="85">
        <v>5218</v>
      </c>
      <c r="I128" s="85">
        <v>431</v>
      </c>
      <c r="J128" s="85">
        <v>16276</v>
      </c>
      <c r="K128" s="85">
        <v>24296</v>
      </c>
      <c r="L128" s="85">
        <v>11647</v>
      </c>
      <c r="M128" s="85">
        <v>16229</v>
      </c>
      <c r="O128">
        <f t="shared" si="3"/>
        <v>187765</v>
      </c>
      <c r="P128">
        <v>20120</v>
      </c>
      <c r="Q128">
        <v>75628</v>
      </c>
      <c r="R128">
        <v>11061</v>
      </c>
      <c r="S128">
        <v>14220.645283018868</v>
      </c>
      <c r="T128">
        <v>2963.3547169811322</v>
      </c>
      <c r="U128">
        <v>9418</v>
      </c>
      <c r="V128">
        <v>19035</v>
      </c>
      <c r="W128">
        <v>7644</v>
      </c>
      <c r="X128">
        <v>27675</v>
      </c>
    </row>
    <row r="129" spans="1:24" ht="12.75">
      <c r="A129" s="6">
        <v>127</v>
      </c>
      <c r="B129" s="6" t="s">
        <v>212</v>
      </c>
      <c r="C129">
        <v>37</v>
      </c>
      <c r="D129">
        <f t="shared" si="2"/>
        <v>58398</v>
      </c>
      <c r="E129" s="85">
        <v>7733</v>
      </c>
      <c r="F129" s="85">
        <v>19229</v>
      </c>
      <c r="G129" s="85">
        <v>8869</v>
      </c>
      <c r="H129" s="85">
        <v>1307</v>
      </c>
      <c r="I129" s="85">
        <v>40</v>
      </c>
      <c r="J129" s="85">
        <v>3205</v>
      </c>
      <c r="K129" s="85">
        <v>10488</v>
      </c>
      <c r="L129" s="85">
        <v>2483</v>
      </c>
      <c r="M129" s="85">
        <v>5044</v>
      </c>
      <c r="O129">
        <f t="shared" si="3"/>
        <v>56796</v>
      </c>
      <c r="P129">
        <v>6260</v>
      </c>
      <c r="Q129">
        <v>17984</v>
      </c>
      <c r="R129">
        <v>8802</v>
      </c>
      <c r="S129">
        <v>2267.743170937764</v>
      </c>
      <c r="T129">
        <v>453.256829062236</v>
      </c>
      <c r="U129">
        <v>3223</v>
      </c>
      <c r="V129">
        <v>6950</v>
      </c>
      <c r="W129">
        <v>1859</v>
      </c>
      <c r="X129">
        <v>8997</v>
      </c>
    </row>
    <row r="130" spans="1:24" ht="12.75">
      <c r="A130" s="6">
        <v>128</v>
      </c>
      <c r="B130" s="6" t="s">
        <v>213</v>
      </c>
      <c r="C130">
        <v>37</v>
      </c>
      <c r="D130">
        <f t="shared" si="2"/>
        <v>85036</v>
      </c>
      <c r="E130" s="85">
        <v>11585</v>
      </c>
      <c r="F130" s="85">
        <v>29984</v>
      </c>
      <c r="G130" s="85">
        <v>10016</v>
      </c>
      <c r="H130" s="85">
        <v>1870</v>
      </c>
      <c r="I130" s="85">
        <v>89</v>
      </c>
      <c r="J130" s="85">
        <v>4497</v>
      </c>
      <c r="K130" s="85">
        <v>15351</v>
      </c>
      <c r="L130" s="85">
        <v>4261</v>
      </c>
      <c r="M130" s="85">
        <v>7383</v>
      </c>
      <c r="O130">
        <f t="shared" si="3"/>
        <v>78898</v>
      </c>
      <c r="P130">
        <v>9370</v>
      </c>
      <c r="Q130">
        <v>26718</v>
      </c>
      <c r="R130">
        <v>10115</v>
      </c>
      <c r="S130">
        <v>3125.1965174129355</v>
      </c>
      <c r="T130">
        <v>715.8034825870648</v>
      </c>
      <c r="U130">
        <v>3823</v>
      </c>
      <c r="V130">
        <v>10600</v>
      </c>
      <c r="W130">
        <v>2819</v>
      </c>
      <c r="X130">
        <v>11612</v>
      </c>
    </row>
    <row r="131" spans="1:24" ht="12.75">
      <c r="A131" s="6">
        <v>129</v>
      </c>
      <c r="B131" s="6" t="s">
        <v>214</v>
      </c>
      <c r="C131">
        <v>37</v>
      </c>
      <c r="D131">
        <f t="shared" si="2"/>
        <v>90852</v>
      </c>
      <c r="E131" s="85">
        <v>11790</v>
      </c>
      <c r="F131" s="85">
        <v>30250</v>
      </c>
      <c r="G131" s="85">
        <v>9790</v>
      </c>
      <c r="H131" s="85">
        <v>3586</v>
      </c>
      <c r="I131" s="85">
        <v>177</v>
      </c>
      <c r="J131" s="85">
        <v>4309</v>
      </c>
      <c r="K131" s="85">
        <v>16321</v>
      </c>
      <c r="L131" s="85">
        <v>6461</v>
      </c>
      <c r="M131" s="85">
        <v>8168</v>
      </c>
      <c r="O131">
        <f t="shared" si="3"/>
        <v>86146</v>
      </c>
      <c r="P131">
        <v>9444</v>
      </c>
      <c r="Q131">
        <v>26444</v>
      </c>
      <c r="R131">
        <v>10552</v>
      </c>
      <c r="S131">
        <v>5853.160146463673</v>
      </c>
      <c r="T131">
        <v>818.8398535363268</v>
      </c>
      <c r="U131">
        <v>4134</v>
      </c>
      <c r="V131">
        <v>12223</v>
      </c>
      <c r="W131">
        <v>3786</v>
      </c>
      <c r="X131">
        <v>12891</v>
      </c>
    </row>
    <row r="132" spans="1:24" ht="12.75">
      <c r="A132" s="6">
        <v>130</v>
      </c>
      <c r="B132" s="6" t="s">
        <v>215</v>
      </c>
      <c r="C132">
        <v>37</v>
      </c>
      <c r="D132">
        <f aca="true" t="shared" si="4" ref="D132:D195">SUM(E132:M132)</f>
        <v>42353</v>
      </c>
      <c r="E132" s="85">
        <v>5553</v>
      </c>
      <c r="F132" s="85">
        <v>13122</v>
      </c>
      <c r="G132" s="85">
        <v>6288</v>
      </c>
      <c r="H132" s="85">
        <v>1468</v>
      </c>
      <c r="I132" s="85">
        <v>79</v>
      </c>
      <c r="J132" s="85">
        <v>1881</v>
      </c>
      <c r="K132" s="85">
        <v>7694</v>
      </c>
      <c r="L132" s="85">
        <v>2352</v>
      </c>
      <c r="M132" s="85">
        <v>3916</v>
      </c>
      <c r="O132">
        <f aca="true" t="shared" si="5" ref="O132:O195">SUM(P132:X132)</f>
        <v>38146</v>
      </c>
      <c r="P132">
        <v>4001</v>
      </c>
      <c r="Q132">
        <v>11816</v>
      </c>
      <c r="R132">
        <v>6177</v>
      </c>
      <c r="S132">
        <v>1963.37747205503</v>
      </c>
      <c r="T132">
        <v>376.6225279449699</v>
      </c>
      <c r="U132">
        <v>1579</v>
      </c>
      <c r="V132">
        <v>4815</v>
      </c>
      <c r="W132">
        <v>1365</v>
      </c>
      <c r="X132">
        <v>6053</v>
      </c>
    </row>
    <row r="133" spans="1:24" ht="12.75">
      <c r="A133" s="6">
        <v>131</v>
      </c>
      <c r="B133" s="6" t="s">
        <v>216</v>
      </c>
      <c r="C133">
        <v>37</v>
      </c>
      <c r="D133">
        <f t="shared" si="4"/>
        <v>35180</v>
      </c>
      <c r="E133" s="85">
        <v>4688</v>
      </c>
      <c r="F133" s="85">
        <v>11508</v>
      </c>
      <c r="G133" s="85">
        <v>5455</v>
      </c>
      <c r="H133" s="85">
        <v>801</v>
      </c>
      <c r="I133" s="85">
        <v>45</v>
      </c>
      <c r="J133" s="85">
        <v>1704</v>
      </c>
      <c r="K133" s="85">
        <v>6037</v>
      </c>
      <c r="L133" s="85">
        <v>1549</v>
      </c>
      <c r="M133" s="85">
        <v>3393</v>
      </c>
      <c r="O133">
        <f t="shared" si="5"/>
        <v>32963</v>
      </c>
      <c r="P133">
        <v>3813</v>
      </c>
      <c r="Q133">
        <v>10342</v>
      </c>
      <c r="R133">
        <v>5446</v>
      </c>
      <c r="S133">
        <v>1717.6743515850144</v>
      </c>
      <c r="T133">
        <v>-30.674351585014406</v>
      </c>
      <c r="U133">
        <v>1668</v>
      </c>
      <c r="V133">
        <v>3301</v>
      </c>
      <c r="W133">
        <v>971</v>
      </c>
      <c r="X133">
        <v>5735</v>
      </c>
    </row>
    <row r="134" spans="1:24" ht="12.75">
      <c r="A134" s="6">
        <v>132</v>
      </c>
      <c r="B134" s="6" t="s">
        <v>217</v>
      </c>
      <c r="C134">
        <v>38</v>
      </c>
      <c r="D134">
        <f t="shared" si="4"/>
        <v>117313</v>
      </c>
      <c r="E134" s="85">
        <v>13641</v>
      </c>
      <c r="F134" s="85">
        <v>43507</v>
      </c>
      <c r="G134" s="85">
        <v>11271</v>
      </c>
      <c r="H134" s="85">
        <v>3363</v>
      </c>
      <c r="I134" s="85">
        <v>189</v>
      </c>
      <c r="J134" s="85">
        <v>11567</v>
      </c>
      <c r="K134" s="85">
        <v>17352</v>
      </c>
      <c r="L134" s="85">
        <v>6254</v>
      </c>
      <c r="M134" s="85">
        <v>10169</v>
      </c>
      <c r="O134">
        <f t="shared" si="5"/>
        <v>114148</v>
      </c>
      <c r="P134">
        <v>11668</v>
      </c>
      <c r="Q134">
        <v>41328</v>
      </c>
      <c r="R134">
        <v>11728</v>
      </c>
      <c r="S134">
        <v>6883.611296605453</v>
      </c>
      <c r="T134">
        <v>1609.3887033945466</v>
      </c>
      <c r="U134">
        <v>6119</v>
      </c>
      <c r="V134">
        <v>14403</v>
      </c>
      <c r="W134">
        <v>4737</v>
      </c>
      <c r="X134">
        <v>15672</v>
      </c>
    </row>
    <row r="135" spans="1:24" ht="12.75">
      <c r="A135" s="6">
        <v>133</v>
      </c>
      <c r="B135" s="6" t="s">
        <v>218</v>
      </c>
      <c r="C135">
        <v>46</v>
      </c>
      <c r="D135">
        <f t="shared" si="4"/>
        <v>30758</v>
      </c>
      <c r="E135" s="85">
        <v>4058</v>
      </c>
      <c r="F135" s="85">
        <v>10495</v>
      </c>
      <c r="G135" s="85">
        <v>2950</v>
      </c>
      <c r="H135" s="85">
        <v>639</v>
      </c>
      <c r="I135" s="85">
        <v>23</v>
      </c>
      <c r="J135" s="85">
        <v>1317</v>
      </c>
      <c r="K135" s="85">
        <v>7484</v>
      </c>
      <c r="L135" s="85">
        <v>1302</v>
      </c>
      <c r="M135" s="85">
        <v>2490</v>
      </c>
      <c r="O135">
        <f t="shared" si="5"/>
        <v>29407</v>
      </c>
      <c r="P135">
        <v>3480</v>
      </c>
      <c r="Q135">
        <v>9749</v>
      </c>
      <c r="R135">
        <v>2846</v>
      </c>
      <c r="S135">
        <v>958.9421112372304</v>
      </c>
      <c r="T135">
        <v>275.05788876276955</v>
      </c>
      <c r="U135">
        <v>1048</v>
      </c>
      <c r="V135">
        <v>5451</v>
      </c>
      <c r="W135">
        <v>910</v>
      </c>
      <c r="X135">
        <v>4689</v>
      </c>
    </row>
    <row r="136" spans="1:24" ht="12.75">
      <c r="A136" s="6">
        <v>134</v>
      </c>
      <c r="B136" s="6" t="s">
        <v>219</v>
      </c>
      <c r="C136">
        <v>38</v>
      </c>
      <c r="D136">
        <f t="shared" si="4"/>
        <v>58870</v>
      </c>
      <c r="E136" s="85">
        <v>7946</v>
      </c>
      <c r="F136" s="85">
        <v>21190</v>
      </c>
      <c r="G136" s="85">
        <v>6658</v>
      </c>
      <c r="H136" s="85">
        <v>941</v>
      </c>
      <c r="I136" s="85">
        <v>34</v>
      </c>
      <c r="J136" s="85">
        <v>2726</v>
      </c>
      <c r="K136" s="85">
        <v>12757</v>
      </c>
      <c r="L136" s="85">
        <v>1861</v>
      </c>
      <c r="M136" s="85">
        <v>4757</v>
      </c>
      <c r="O136">
        <f t="shared" si="5"/>
        <v>57266</v>
      </c>
      <c r="P136">
        <v>6581</v>
      </c>
      <c r="Q136">
        <v>20024</v>
      </c>
      <c r="R136">
        <v>6320</v>
      </c>
      <c r="S136">
        <v>1795.8262897114544</v>
      </c>
      <c r="T136">
        <v>368.1737102885456</v>
      </c>
      <c r="U136">
        <v>2442</v>
      </c>
      <c r="V136">
        <v>9054</v>
      </c>
      <c r="W136">
        <v>1341</v>
      </c>
      <c r="X136">
        <v>9340</v>
      </c>
    </row>
    <row r="137" spans="1:24" ht="12.75">
      <c r="A137" s="6">
        <v>135</v>
      </c>
      <c r="B137" s="6" t="s">
        <v>220</v>
      </c>
      <c r="C137">
        <v>38</v>
      </c>
      <c r="D137">
        <f t="shared" si="4"/>
        <v>43611</v>
      </c>
      <c r="E137" s="85">
        <v>5590</v>
      </c>
      <c r="F137" s="85">
        <v>17021</v>
      </c>
      <c r="G137" s="85">
        <v>5480</v>
      </c>
      <c r="H137" s="85">
        <v>743</v>
      </c>
      <c r="I137" s="85">
        <v>43</v>
      </c>
      <c r="J137" s="85">
        <v>2077</v>
      </c>
      <c r="K137" s="85">
        <v>7286</v>
      </c>
      <c r="L137" s="85">
        <v>1411</v>
      </c>
      <c r="M137" s="85">
        <v>3960</v>
      </c>
      <c r="O137">
        <f t="shared" si="5"/>
        <v>37990</v>
      </c>
      <c r="P137">
        <v>4458</v>
      </c>
      <c r="Q137">
        <v>13616</v>
      </c>
      <c r="R137">
        <v>5323</v>
      </c>
      <c r="S137">
        <v>1446.8968573730863</v>
      </c>
      <c r="T137">
        <v>40.10314262691378</v>
      </c>
      <c r="U137">
        <v>1903</v>
      </c>
      <c r="V137">
        <v>4425</v>
      </c>
      <c r="W137">
        <v>810</v>
      </c>
      <c r="X137">
        <v>5968</v>
      </c>
    </row>
    <row r="138" spans="1:24" ht="12.75">
      <c r="A138" s="6">
        <v>136</v>
      </c>
      <c r="B138" s="6" t="s">
        <v>221</v>
      </c>
      <c r="C138">
        <v>38</v>
      </c>
      <c r="D138">
        <f t="shared" si="4"/>
        <v>98280</v>
      </c>
      <c r="E138" s="85">
        <v>13122</v>
      </c>
      <c r="F138" s="85">
        <v>40173</v>
      </c>
      <c r="G138" s="85">
        <v>8801</v>
      </c>
      <c r="H138" s="85">
        <v>2092</v>
      </c>
      <c r="I138" s="85">
        <v>78</v>
      </c>
      <c r="J138" s="85">
        <v>5078</v>
      </c>
      <c r="K138" s="85">
        <v>16307</v>
      </c>
      <c r="L138" s="85">
        <v>4137</v>
      </c>
      <c r="M138" s="85">
        <v>8492</v>
      </c>
      <c r="O138">
        <f t="shared" si="5"/>
        <v>97731</v>
      </c>
      <c r="P138">
        <v>11398</v>
      </c>
      <c r="Q138">
        <v>39687</v>
      </c>
      <c r="R138">
        <v>8856</v>
      </c>
      <c r="S138">
        <v>4773.8108400247065</v>
      </c>
      <c r="T138">
        <v>840.1891599752934</v>
      </c>
      <c r="U138">
        <v>3877</v>
      </c>
      <c r="V138">
        <v>11503</v>
      </c>
      <c r="W138">
        <v>2907</v>
      </c>
      <c r="X138">
        <v>13889</v>
      </c>
    </row>
    <row r="139" spans="1:24" ht="12.75">
      <c r="A139" s="6">
        <v>137</v>
      </c>
      <c r="B139" s="6" t="s">
        <v>222</v>
      </c>
      <c r="C139">
        <v>38</v>
      </c>
      <c r="D139">
        <f t="shared" si="4"/>
        <v>31637</v>
      </c>
      <c r="E139" s="85">
        <v>4493</v>
      </c>
      <c r="F139" s="85">
        <v>11637</v>
      </c>
      <c r="G139" s="85">
        <v>3620</v>
      </c>
      <c r="H139" s="85">
        <v>587</v>
      </c>
      <c r="I139" s="85">
        <v>23</v>
      </c>
      <c r="J139" s="85">
        <v>1575</v>
      </c>
      <c r="K139" s="85">
        <v>5874</v>
      </c>
      <c r="L139" s="85">
        <v>1190</v>
      </c>
      <c r="M139" s="85">
        <v>2638</v>
      </c>
      <c r="O139">
        <f t="shared" si="5"/>
        <v>31665</v>
      </c>
      <c r="P139">
        <v>3680</v>
      </c>
      <c r="Q139">
        <v>12025</v>
      </c>
      <c r="R139">
        <v>3552</v>
      </c>
      <c r="S139">
        <v>1369.6326129666013</v>
      </c>
      <c r="T139">
        <v>81.36738703339881</v>
      </c>
      <c r="U139">
        <v>1378</v>
      </c>
      <c r="V139">
        <v>3936</v>
      </c>
      <c r="W139">
        <v>914</v>
      </c>
      <c r="X139">
        <v>4729</v>
      </c>
    </row>
    <row r="140" spans="1:24" ht="12.75">
      <c r="A140" s="6">
        <v>138</v>
      </c>
      <c r="B140" s="6" t="s">
        <v>223</v>
      </c>
      <c r="C140">
        <v>38</v>
      </c>
      <c r="D140">
        <f t="shared" si="4"/>
        <v>64658</v>
      </c>
      <c r="E140" s="85">
        <v>8726</v>
      </c>
      <c r="F140" s="85">
        <v>21271</v>
      </c>
      <c r="G140" s="85">
        <v>8875</v>
      </c>
      <c r="H140" s="85">
        <v>1165</v>
      </c>
      <c r="I140" s="85">
        <v>64</v>
      </c>
      <c r="J140" s="85">
        <v>3315</v>
      </c>
      <c r="K140" s="85">
        <v>13352</v>
      </c>
      <c r="L140" s="85">
        <v>2554</v>
      </c>
      <c r="M140" s="85">
        <v>5336</v>
      </c>
      <c r="O140">
        <f t="shared" si="5"/>
        <v>62687</v>
      </c>
      <c r="P140">
        <v>7605</v>
      </c>
      <c r="Q140">
        <v>20592</v>
      </c>
      <c r="R140">
        <v>8403</v>
      </c>
      <c r="S140">
        <v>2201.4239957994223</v>
      </c>
      <c r="T140">
        <v>526.5760042005776</v>
      </c>
      <c r="U140">
        <v>2929</v>
      </c>
      <c r="V140">
        <v>8615</v>
      </c>
      <c r="W140">
        <v>1911</v>
      </c>
      <c r="X140">
        <v>9904</v>
      </c>
    </row>
    <row r="141" spans="1:24" ht="12.75">
      <c r="A141" s="6">
        <v>139</v>
      </c>
      <c r="B141" s="6" t="s">
        <v>224</v>
      </c>
      <c r="C141">
        <v>38</v>
      </c>
      <c r="D141">
        <f t="shared" si="4"/>
        <v>45659</v>
      </c>
      <c r="E141" s="85">
        <v>6423</v>
      </c>
      <c r="F141" s="85">
        <v>17082</v>
      </c>
      <c r="G141" s="85">
        <v>3863</v>
      </c>
      <c r="H141" s="85">
        <v>1248</v>
      </c>
      <c r="I141" s="85">
        <v>86</v>
      </c>
      <c r="J141" s="85">
        <v>2160</v>
      </c>
      <c r="K141" s="85">
        <v>7502</v>
      </c>
      <c r="L141" s="85">
        <v>2708</v>
      </c>
      <c r="M141" s="85">
        <v>4587</v>
      </c>
      <c r="O141">
        <f t="shared" si="5"/>
        <v>45073</v>
      </c>
      <c r="P141">
        <v>5317</v>
      </c>
      <c r="Q141">
        <v>17289</v>
      </c>
      <c r="R141">
        <v>3774</v>
      </c>
      <c r="S141">
        <v>2646.5785413744743</v>
      </c>
      <c r="T141">
        <v>507.42145862552593</v>
      </c>
      <c r="U141">
        <v>1824</v>
      </c>
      <c r="V141">
        <v>5108</v>
      </c>
      <c r="W141">
        <v>1751</v>
      </c>
      <c r="X141">
        <v>6856</v>
      </c>
    </row>
    <row r="142" spans="1:24" ht="12.75">
      <c r="A142" s="6">
        <v>140</v>
      </c>
      <c r="B142" s="6" t="s">
        <v>225</v>
      </c>
      <c r="C142">
        <v>39</v>
      </c>
      <c r="D142">
        <f t="shared" si="4"/>
        <v>39798</v>
      </c>
      <c r="E142" s="85">
        <v>4845</v>
      </c>
      <c r="F142" s="85">
        <v>16990</v>
      </c>
      <c r="G142" s="85">
        <v>2231</v>
      </c>
      <c r="H142" s="85">
        <v>1118</v>
      </c>
      <c r="I142" s="85">
        <v>128</v>
      </c>
      <c r="J142" s="85">
        <v>1874</v>
      </c>
      <c r="K142" s="85">
        <v>6021</v>
      </c>
      <c r="L142" s="85">
        <v>3287</v>
      </c>
      <c r="M142" s="85">
        <v>3304</v>
      </c>
      <c r="O142">
        <f t="shared" si="5"/>
        <v>39448</v>
      </c>
      <c r="P142">
        <v>4270</v>
      </c>
      <c r="Q142">
        <v>17001</v>
      </c>
      <c r="R142">
        <v>1867</v>
      </c>
      <c r="S142">
        <v>2254.2880833011955</v>
      </c>
      <c r="T142">
        <v>766.7119166988044</v>
      </c>
      <c r="U142">
        <v>1511</v>
      </c>
      <c r="V142">
        <v>4174</v>
      </c>
      <c r="W142">
        <v>2321</v>
      </c>
      <c r="X142">
        <v>5283</v>
      </c>
    </row>
    <row r="143" spans="1:24" ht="12.75">
      <c r="A143" s="6">
        <v>141</v>
      </c>
      <c r="B143" s="6" t="s">
        <v>226</v>
      </c>
      <c r="C143">
        <v>39</v>
      </c>
      <c r="D143">
        <f t="shared" si="4"/>
        <v>70082</v>
      </c>
      <c r="E143" s="85">
        <v>9214</v>
      </c>
      <c r="F143" s="85">
        <v>28209</v>
      </c>
      <c r="G143" s="85">
        <v>4389</v>
      </c>
      <c r="H143" s="85">
        <v>2508</v>
      </c>
      <c r="I143" s="85">
        <v>282</v>
      </c>
      <c r="J143" s="85">
        <v>3348</v>
      </c>
      <c r="K143" s="85">
        <v>10692</v>
      </c>
      <c r="L143" s="85">
        <v>4738</v>
      </c>
      <c r="M143" s="85">
        <v>6702</v>
      </c>
      <c r="O143">
        <f t="shared" si="5"/>
        <v>72650</v>
      </c>
      <c r="P143">
        <v>8293</v>
      </c>
      <c r="Q143">
        <v>28850</v>
      </c>
      <c r="R143">
        <v>4370</v>
      </c>
      <c r="S143">
        <v>4892.24222551301</v>
      </c>
      <c r="T143">
        <v>1239.7577744869898</v>
      </c>
      <c r="U143">
        <v>2639</v>
      </c>
      <c r="V143">
        <v>8342</v>
      </c>
      <c r="W143">
        <v>3808</v>
      </c>
      <c r="X143">
        <v>10216</v>
      </c>
    </row>
    <row r="144" spans="1:24" ht="12.75">
      <c r="A144" s="6">
        <v>142</v>
      </c>
      <c r="B144" s="6" t="s">
        <v>227</v>
      </c>
      <c r="C144">
        <v>39</v>
      </c>
      <c r="D144">
        <f t="shared" si="4"/>
        <v>61887</v>
      </c>
      <c r="E144" s="85">
        <v>7029</v>
      </c>
      <c r="F144" s="85">
        <v>24718</v>
      </c>
      <c r="G144" s="85">
        <v>3337</v>
      </c>
      <c r="H144" s="85">
        <v>2185</v>
      </c>
      <c r="I144" s="85">
        <v>252</v>
      </c>
      <c r="J144" s="85">
        <v>2917</v>
      </c>
      <c r="K144" s="85">
        <v>9105</v>
      </c>
      <c r="L144" s="85">
        <v>6335</v>
      </c>
      <c r="M144" s="85">
        <v>6009</v>
      </c>
      <c r="O144">
        <f t="shared" si="5"/>
        <v>63925</v>
      </c>
      <c r="P144">
        <v>6211</v>
      </c>
      <c r="Q144">
        <v>24258</v>
      </c>
      <c r="R144">
        <v>2949</v>
      </c>
      <c r="S144">
        <v>4361.202076475057</v>
      </c>
      <c r="T144">
        <v>1553.797923524943</v>
      </c>
      <c r="U144">
        <v>2447</v>
      </c>
      <c r="V144">
        <v>7072</v>
      </c>
      <c r="W144">
        <v>5128</v>
      </c>
      <c r="X144">
        <v>9945</v>
      </c>
    </row>
    <row r="145" spans="1:24" ht="12.75">
      <c r="A145" s="6">
        <v>143</v>
      </c>
      <c r="B145" s="6" t="s">
        <v>228</v>
      </c>
      <c r="C145">
        <v>39</v>
      </c>
      <c r="D145">
        <f t="shared" si="4"/>
        <v>67763</v>
      </c>
      <c r="E145" s="85">
        <v>7068</v>
      </c>
      <c r="F145" s="85">
        <v>24849</v>
      </c>
      <c r="G145" s="85">
        <v>3166</v>
      </c>
      <c r="H145" s="85">
        <v>1689</v>
      </c>
      <c r="I145" s="85">
        <v>212</v>
      </c>
      <c r="J145" s="85">
        <v>11643</v>
      </c>
      <c r="K145" s="85">
        <v>9143</v>
      </c>
      <c r="L145" s="85">
        <v>4716</v>
      </c>
      <c r="M145" s="85">
        <v>5277</v>
      </c>
      <c r="O145">
        <f t="shared" si="5"/>
        <v>66979</v>
      </c>
      <c r="P145">
        <v>6950</v>
      </c>
      <c r="Q145">
        <v>27545</v>
      </c>
      <c r="R145">
        <v>3047</v>
      </c>
      <c r="S145">
        <v>3740.0354575946335</v>
      </c>
      <c r="T145">
        <v>1284.9645424053665</v>
      </c>
      <c r="U145">
        <v>5412</v>
      </c>
      <c r="V145">
        <v>6860</v>
      </c>
      <c r="W145">
        <v>4090</v>
      </c>
      <c r="X145">
        <v>8050</v>
      </c>
    </row>
    <row r="146" spans="1:24" ht="12.75">
      <c r="A146" s="6">
        <v>144</v>
      </c>
      <c r="B146" s="6" t="s">
        <v>229</v>
      </c>
      <c r="C146">
        <v>39</v>
      </c>
      <c r="D146">
        <f t="shared" si="4"/>
        <v>67731</v>
      </c>
      <c r="E146" s="85">
        <v>6417</v>
      </c>
      <c r="F146" s="85">
        <v>23705</v>
      </c>
      <c r="G146" s="85">
        <v>2496</v>
      </c>
      <c r="H146" s="85">
        <v>2488</v>
      </c>
      <c r="I146" s="85">
        <v>394</v>
      </c>
      <c r="J146" s="85">
        <v>3078</v>
      </c>
      <c r="K146" s="85">
        <v>10379</v>
      </c>
      <c r="L146" s="85">
        <v>11015</v>
      </c>
      <c r="M146" s="85">
        <v>7759</v>
      </c>
      <c r="O146">
        <f t="shared" si="5"/>
        <v>71887</v>
      </c>
      <c r="P146">
        <v>6246</v>
      </c>
      <c r="Q146">
        <v>24836</v>
      </c>
      <c r="R146">
        <v>2393</v>
      </c>
      <c r="S146">
        <v>5300.27111984283</v>
      </c>
      <c r="T146">
        <v>1472.7288801571708</v>
      </c>
      <c r="U146">
        <v>1993</v>
      </c>
      <c r="V146">
        <v>8111</v>
      </c>
      <c r="W146">
        <v>9373</v>
      </c>
      <c r="X146">
        <v>12162</v>
      </c>
    </row>
    <row r="147" spans="1:24" ht="12.75">
      <c r="A147" s="6">
        <v>145</v>
      </c>
      <c r="B147" s="6" t="s">
        <v>230</v>
      </c>
      <c r="C147">
        <v>58</v>
      </c>
      <c r="D147">
        <f t="shared" si="4"/>
        <v>63219</v>
      </c>
      <c r="E147" s="85">
        <v>8429</v>
      </c>
      <c r="F147" s="85">
        <v>21641</v>
      </c>
      <c r="G147" s="85">
        <v>2712</v>
      </c>
      <c r="H147" s="85">
        <v>3082</v>
      </c>
      <c r="I147" s="85">
        <v>377</v>
      </c>
      <c r="J147" s="85">
        <v>3486</v>
      </c>
      <c r="K147" s="85">
        <v>9705</v>
      </c>
      <c r="L147" s="85">
        <v>6800</v>
      </c>
      <c r="M147" s="85">
        <v>6987</v>
      </c>
      <c r="O147">
        <f t="shared" si="5"/>
        <v>66088</v>
      </c>
      <c r="P147">
        <v>7062</v>
      </c>
      <c r="Q147">
        <v>23413</v>
      </c>
      <c r="R147">
        <v>2677</v>
      </c>
      <c r="S147">
        <v>5890.324452191235</v>
      </c>
      <c r="T147">
        <v>1842.675547808765</v>
      </c>
      <c r="U147">
        <v>2330</v>
      </c>
      <c r="V147">
        <v>7608</v>
      </c>
      <c r="W147">
        <v>5161</v>
      </c>
      <c r="X147">
        <v>10104</v>
      </c>
    </row>
    <row r="148" spans="1:24" ht="12.75">
      <c r="A148" s="6">
        <v>146</v>
      </c>
      <c r="B148" s="6" t="s">
        <v>231</v>
      </c>
      <c r="C148">
        <v>39</v>
      </c>
      <c r="D148">
        <f t="shared" si="4"/>
        <v>63312</v>
      </c>
      <c r="E148" s="85">
        <v>6650</v>
      </c>
      <c r="F148" s="85">
        <v>26149</v>
      </c>
      <c r="G148" s="85">
        <v>3046</v>
      </c>
      <c r="H148" s="85">
        <v>2336</v>
      </c>
      <c r="I148" s="85">
        <v>228</v>
      </c>
      <c r="J148" s="85">
        <v>2808</v>
      </c>
      <c r="K148" s="85">
        <v>9411</v>
      </c>
      <c r="L148" s="85">
        <v>6629</v>
      </c>
      <c r="M148" s="85">
        <v>6055</v>
      </c>
      <c r="O148">
        <f t="shared" si="5"/>
        <v>67146</v>
      </c>
      <c r="P148">
        <v>6060</v>
      </c>
      <c r="Q148">
        <v>27795</v>
      </c>
      <c r="R148">
        <v>2982</v>
      </c>
      <c r="S148">
        <v>4495.005766458433</v>
      </c>
      <c r="T148">
        <v>1163.9942335415667</v>
      </c>
      <c r="U148">
        <v>1956</v>
      </c>
      <c r="V148">
        <v>8085</v>
      </c>
      <c r="W148">
        <v>5589</v>
      </c>
      <c r="X148">
        <v>9020</v>
      </c>
    </row>
    <row r="149" spans="1:24" ht="12.75">
      <c r="A149" s="6">
        <v>147</v>
      </c>
      <c r="B149" s="6" t="s">
        <v>232</v>
      </c>
      <c r="C149">
        <v>58</v>
      </c>
      <c r="D149">
        <f t="shared" si="4"/>
        <v>129355</v>
      </c>
      <c r="E149" s="85">
        <v>17610</v>
      </c>
      <c r="F149" s="85">
        <v>49563</v>
      </c>
      <c r="G149" s="85">
        <v>6314</v>
      </c>
      <c r="H149" s="85">
        <v>5749</v>
      </c>
      <c r="I149" s="85">
        <v>698</v>
      </c>
      <c r="J149" s="85">
        <v>8032</v>
      </c>
      <c r="K149" s="85">
        <v>18494</v>
      </c>
      <c r="L149" s="85">
        <v>9229</v>
      </c>
      <c r="M149" s="85">
        <v>13666</v>
      </c>
      <c r="O149">
        <f t="shared" si="5"/>
        <v>127170.00000000001</v>
      </c>
      <c r="P149">
        <v>15623</v>
      </c>
      <c r="Q149">
        <v>49061</v>
      </c>
      <c r="R149">
        <v>5551</v>
      </c>
      <c r="S149">
        <v>9158.027931555109</v>
      </c>
      <c r="T149">
        <v>2652.9720684448916</v>
      </c>
      <c r="U149">
        <v>5318</v>
      </c>
      <c r="V149">
        <v>13453</v>
      </c>
      <c r="W149">
        <v>7728</v>
      </c>
      <c r="X149">
        <v>18625</v>
      </c>
    </row>
    <row r="150" spans="1:24" ht="12.75">
      <c r="A150" s="6">
        <v>148</v>
      </c>
      <c r="B150" s="6" t="s">
        <v>233</v>
      </c>
      <c r="C150">
        <v>39</v>
      </c>
      <c r="D150">
        <f t="shared" si="4"/>
        <v>17937</v>
      </c>
      <c r="E150" s="85">
        <v>1956</v>
      </c>
      <c r="F150" s="85">
        <v>6616</v>
      </c>
      <c r="G150" s="85">
        <v>2278</v>
      </c>
      <c r="H150" s="85">
        <v>449</v>
      </c>
      <c r="I150" s="85">
        <v>31</v>
      </c>
      <c r="J150" s="85">
        <v>771</v>
      </c>
      <c r="K150" s="85">
        <v>3032</v>
      </c>
      <c r="L150" s="85">
        <v>1063</v>
      </c>
      <c r="M150" s="85">
        <v>1741</v>
      </c>
      <c r="O150">
        <f t="shared" si="5"/>
        <v>18056</v>
      </c>
      <c r="P150">
        <v>1679</v>
      </c>
      <c r="Q150">
        <v>6628</v>
      </c>
      <c r="R150">
        <v>2335</v>
      </c>
      <c r="S150">
        <v>786.491652754591</v>
      </c>
      <c r="T150">
        <v>164.50834724540903</v>
      </c>
      <c r="U150">
        <v>746</v>
      </c>
      <c r="V150">
        <v>1973</v>
      </c>
      <c r="W150">
        <v>864</v>
      </c>
      <c r="X150">
        <v>2880</v>
      </c>
    </row>
    <row r="151" spans="1:24" ht="12.75">
      <c r="A151" s="6">
        <v>149</v>
      </c>
      <c r="B151" s="6" t="s">
        <v>234</v>
      </c>
      <c r="C151">
        <v>39</v>
      </c>
      <c r="D151">
        <f t="shared" si="4"/>
        <v>44127</v>
      </c>
      <c r="E151" s="85">
        <v>4933</v>
      </c>
      <c r="F151" s="85">
        <v>16491</v>
      </c>
      <c r="G151" s="85">
        <v>2942</v>
      </c>
      <c r="H151" s="85">
        <v>1854</v>
      </c>
      <c r="I151" s="85">
        <v>212</v>
      </c>
      <c r="J151" s="85">
        <v>1908</v>
      </c>
      <c r="K151" s="85">
        <v>6599</v>
      </c>
      <c r="L151" s="85">
        <v>4381</v>
      </c>
      <c r="M151" s="85">
        <v>4807</v>
      </c>
      <c r="O151">
        <f t="shared" si="5"/>
        <v>46077</v>
      </c>
      <c r="P151">
        <v>4173</v>
      </c>
      <c r="Q151">
        <v>17194</v>
      </c>
      <c r="R151">
        <v>2679</v>
      </c>
      <c r="S151">
        <v>3357.000711997152</v>
      </c>
      <c r="T151">
        <v>823.9992880028481</v>
      </c>
      <c r="U151">
        <v>1529</v>
      </c>
      <c r="V151">
        <v>5530</v>
      </c>
      <c r="W151">
        <v>3495</v>
      </c>
      <c r="X151">
        <v>7296</v>
      </c>
    </row>
    <row r="152" spans="1:24" ht="12.75">
      <c r="A152" s="6">
        <v>150</v>
      </c>
      <c r="B152" s="6" t="s">
        <v>235</v>
      </c>
      <c r="C152">
        <v>40</v>
      </c>
      <c r="D152">
        <f t="shared" si="4"/>
        <v>228524</v>
      </c>
      <c r="E152" s="85">
        <v>31393</v>
      </c>
      <c r="F152" s="85">
        <v>87730</v>
      </c>
      <c r="G152" s="85">
        <v>21387</v>
      </c>
      <c r="H152" s="85">
        <v>6453</v>
      </c>
      <c r="I152" s="85">
        <v>483</v>
      </c>
      <c r="J152" s="85">
        <v>13067</v>
      </c>
      <c r="K152" s="85">
        <v>38550</v>
      </c>
      <c r="L152" s="85">
        <v>10314</v>
      </c>
      <c r="M152" s="85">
        <v>19147</v>
      </c>
      <c r="O152">
        <f t="shared" si="5"/>
        <v>216749</v>
      </c>
      <c r="P152">
        <v>27182</v>
      </c>
      <c r="Q152">
        <v>85199</v>
      </c>
      <c r="R152">
        <v>20399</v>
      </c>
      <c r="S152">
        <v>9161.843446859733</v>
      </c>
      <c r="T152">
        <v>2163.1565531402675</v>
      </c>
      <c r="U152">
        <v>10413</v>
      </c>
      <c r="V152">
        <v>24201</v>
      </c>
      <c r="W152">
        <v>7132</v>
      </c>
      <c r="X152">
        <v>30898</v>
      </c>
    </row>
    <row r="153" spans="1:24" ht="12.75">
      <c r="A153" s="6">
        <v>151</v>
      </c>
      <c r="B153" s="6" t="s">
        <v>236</v>
      </c>
      <c r="C153">
        <v>40</v>
      </c>
      <c r="D153">
        <f t="shared" si="4"/>
        <v>173804</v>
      </c>
      <c r="E153" s="85">
        <v>22590</v>
      </c>
      <c r="F153" s="85">
        <v>62603</v>
      </c>
      <c r="G153" s="85">
        <v>7307</v>
      </c>
      <c r="H153" s="85">
        <v>9710</v>
      </c>
      <c r="I153" s="85">
        <v>1115</v>
      </c>
      <c r="J153" s="85">
        <v>14000</v>
      </c>
      <c r="K153" s="85">
        <v>23082</v>
      </c>
      <c r="L153" s="85">
        <v>12898</v>
      </c>
      <c r="M153" s="85">
        <v>20499</v>
      </c>
      <c r="O153">
        <f t="shared" si="5"/>
        <v>192938</v>
      </c>
      <c r="P153">
        <v>21621</v>
      </c>
      <c r="Q153">
        <v>71785</v>
      </c>
      <c r="R153">
        <v>7993</v>
      </c>
      <c r="S153">
        <v>16536.04229808493</v>
      </c>
      <c r="T153">
        <v>5886.95770191507</v>
      </c>
      <c r="U153">
        <v>9623</v>
      </c>
      <c r="V153">
        <v>20192</v>
      </c>
      <c r="W153">
        <v>9831</v>
      </c>
      <c r="X153">
        <v>29470</v>
      </c>
    </row>
    <row r="154" spans="1:24" ht="12.75">
      <c r="A154" s="6">
        <v>152</v>
      </c>
      <c r="B154" s="6" t="s">
        <v>237</v>
      </c>
      <c r="C154">
        <v>41</v>
      </c>
      <c r="D154">
        <f t="shared" si="4"/>
        <v>185131</v>
      </c>
      <c r="E154" s="85">
        <v>21122</v>
      </c>
      <c r="F154" s="85">
        <v>70924</v>
      </c>
      <c r="G154" s="85">
        <v>19272</v>
      </c>
      <c r="H154" s="85">
        <v>6345</v>
      </c>
      <c r="I154" s="85">
        <v>380</v>
      </c>
      <c r="J154" s="85">
        <v>20573</v>
      </c>
      <c r="K154" s="85">
        <v>21082</v>
      </c>
      <c r="L154" s="85">
        <v>9752</v>
      </c>
      <c r="M154" s="85">
        <v>15681</v>
      </c>
      <c r="O154">
        <f t="shared" si="5"/>
        <v>181168</v>
      </c>
      <c r="P154">
        <v>18969</v>
      </c>
      <c r="Q154">
        <v>71156</v>
      </c>
      <c r="R154">
        <v>17720</v>
      </c>
      <c r="S154">
        <v>11787.12257334378</v>
      </c>
      <c r="T154">
        <v>2999.87742665622</v>
      </c>
      <c r="U154">
        <v>10853</v>
      </c>
      <c r="V154">
        <v>18298</v>
      </c>
      <c r="W154">
        <v>7536</v>
      </c>
      <c r="X154">
        <v>21849</v>
      </c>
    </row>
    <row r="155" spans="1:24" ht="12.75">
      <c r="A155" s="6">
        <v>153</v>
      </c>
      <c r="B155" s="6" t="s">
        <v>238</v>
      </c>
      <c r="C155">
        <v>41</v>
      </c>
      <c r="D155">
        <f t="shared" si="4"/>
        <v>61083</v>
      </c>
      <c r="E155" s="85">
        <v>7810</v>
      </c>
      <c r="F155" s="85">
        <v>21749</v>
      </c>
      <c r="G155" s="85">
        <v>5612</v>
      </c>
      <c r="H155" s="85">
        <v>1676</v>
      </c>
      <c r="I155" s="85">
        <v>96</v>
      </c>
      <c r="J155" s="85">
        <v>4580</v>
      </c>
      <c r="K155" s="85">
        <v>11013</v>
      </c>
      <c r="L155" s="85">
        <v>3104</v>
      </c>
      <c r="M155" s="85">
        <v>5443</v>
      </c>
      <c r="O155">
        <f t="shared" si="5"/>
        <v>58543</v>
      </c>
      <c r="P155">
        <v>7052</v>
      </c>
      <c r="Q155">
        <v>21146</v>
      </c>
      <c r="R155">
        <v>5472</v>
      </c>
      <c r="S155">
        <v>2866.2786745964318</v>
      </c>
      <c r="T155">
        <v>663.7213254035684</v>
      </c>
      <c r="U155">
        <v>2508</v>
      </c>
      <c r="V155">
        <v>8819</v>
      </c>
      <c r="W155">
        <v>2095</v>
      </c>
      <c r="X155">
        <v>7921</v>
      </c>
    </row>
    <row r="156" spans="1:24" ht="12.75">
      <c r="A156" s="6">
        <v>154</v>
      </c>
      <c r="B156" s="6" t="s">
        <v>239</v>
      </c>
      <c r="C156">
        <v>41</v>
      </c>
      <c r="D156">
        <f t="shared" si="4"/>
        <v>59060</v>
      </c>
      <c r="E156" s="85">
        <v>7503</v>
      </c>
      <c r="F156" s="85">
        <v>21123</v>
      </c>
      <c r="G156" s="85">
        <v>5689</v>
      </c>
      <c r="H156" s="85">
        <v>2254</v>
      </c>
      <c r="I156" s="85">
        <v>196</v>
      </c>
      <c r="J156" s="85">
        <v>3156</v>
      </c>
      <c r="K156" s="85">
        <v>8242</v>
      </c>
      <c r="L156" s="85">
        <v>4381</v>
      </c>
      <c r="M156" s="85">
        <v>6516</v>
      </c>
      <c r="O156">
        <f t="shared" si="5"/>
        <v>58366</v>
      </c>
      <c r="P156">
        <v>6425</v>
      </c>
      <c r="Q156">
        <v>21573</v>
      </c>
      <c r="R156">
        <v>5673</v>
      </c>
      <c r="S156">
        <v>3716.6397670549086</v>
      </c>
      <c r="T156">
        <v>729.3602329450915</v>
      </c>
      <c r="U156">
        <v>2322</v>
      </c>
      <c r="V156">
        <v>6706</v>
      </c>
      <c r="W156">
        <v>3034</v>
      </c>
      <c r="X156">
        <v>8187</v>
      </c>
    </row>
    <row r="157" spans="1:24" ht="12.75">
      <c r="A157" s="6">
        <v>155</v>
      </c>
      <c r="B157" s="6" t="s">
        <v>240</v>
      </c>
      <c r="C157">
        <v>41</v>
      </c>
      <c r="D157">
        <f t="shared" si="4"/>
        <v>64121</v>
      </c>
      <c r="E157" s="85">
        <v>8508</v>
      </c>
      <c r="F157" s="85">
        <v>23696</v>
      </c>
      <c r="G157" s="85">
        <v>7521</v>
      </c>
      <c r="H157" s="85">
        <v>1407</v>
      </c>
      <c r="I157" s="85">
        <v>65</v>
      </c>
      <c r="J157" s="85">
        <v>3596</v>
      </c>
      <c r="K157" s="85">
        <v>11452</v>
      </c>
      <c r="L157" s="85">
        <v>2550</v>
      </c>
      <c r="M157" s="85">
        <v>5326</v>
      </c>
      <c r="O157">
        <f t="shared" si="5"/>
        <v>62885</v>
      </c>
      <c r="P157">
        <v>7836</v>
      </c>
      <c r="Q157">
        <v>23604</v>
      </c>
      <c r="R157">
        <v>6556</v>
      </c>
      <c r="S157">
        <v>2349.448224484728</v>
      </c>
      <c r="T157">
        <v>394.5517755152719</v>
      </c>
      <c r="U157">
        <v>2951</v>
      </c>
      <c r="V157">
        <v>8324</v>
      </c>
      <c r="W157">
        <v>1938</v>
      </c>
      <c r="X157">
        <v>8932</v>
      </c>
    </row>
    <row r="158" spans="1:24" ht="12.75">
      <c r="A158" s="6">
        <v>156</v>
      </c>
      <c r="B158" s="6" t="s">
        <v>241</v>
      </c>
      <c r="C158">
        <v>41</v>
      </c>
      <c r="D158">
        <f t="shared" si="4"/>
        <v>57670</v>
      </c>
      <c r="E158" s="85">
        <v>7051</v>
      </c>
      <c r="F158" s="85">
        <v>17387</v>
      </c>
      <c r="G158" s="85">
        <v>7901</v>
      </c>
      <c r="H158" s="85">
        <v>1273</v>
      </c>
      <c r="I158" s="85">
        <v>68</v>
      </c>
      <c r="J158" s="85">
        <v>2946</v>
      </c>
      <c r="K158" s="85">
        <v>12855</v>
      </c>
      <c r="L158" s="85">
        <v>2665</v>
      </c>
      <c r="M158" s="85">
        <v>5524</v>
      </c>
      <c r="O158">
        <f t="shared" si="5"/>
        <v>56544</v>
      </c>
      <c r="P158">
        <v>6484</v>
      </c>
      <c r="Q158">
        <v>16740</v>
      </c>
      <c r="R158">
        <v>7356</v>
      </c>
      <c r="S158">
        <v>1961.1856738925542</v>
      </c>
      <c r="T158">
        <v>635.8143261074458</v>
      </c>
      <c r="U158">
        <v>2238</v>
      </c>
      <c r="V158">
        <v>9113</v>
      </c>
      <c r="W158">
        <v>2054</v>
      </c>
      <c r="X158">
        <v>9962</v>
      </c>
    </row>
    <row r="159" spans="1:24" ht="12.75">
      <c r="A159" s="6">
        <v>157</v>
      </c>
      <c r="B159" s="6" t="s">
        <v>242</v>
      </c>
      <c r="C159">
        <v>41</v>
      </c>
      <c r="D159">
        <f t="shared" si="4"/>
        <v>98089</v>
      </c>
      <c r="E159" s="85">
        <v>12931</v>
      </c>
      <c r="F159" s="85">
        <v>35469</v>
      </c>
      <c r="G159" s="85">
        <v>14008</v>
      </c>
      <c r="H159" s="85">
        <v>1608</v>
      </c>
      <c r="I159" s="85">
        <v>64</v>
      </c>
      <c r="J159" s="85">
        <v>5097</v>
      </c>
      <c r="K159" s="85">
        <v>16875</v>
      </c>
      <c r="L159" s="85">
        <v>3082</v>
      </c>
      <c r="M159" s="85">
        <v>8955</v>
      </c>
      <c r="O159">
        <f t="shared" si="5"/>
        <v>92917</v>
      </c>
      <c r="P159">
        <v>11589</v>
      </c>
      <c r="Q159">
        <v>33011</v>
      </c>
      <c r="R159">
        <v>12666</v>
      </c>
      <c r="S159">
        <v>3004.567405432428</v>
      </c>
      <c r="T159">
        <v>404.43259456757204</v>
      </c>
      <c r="U159">
        <v>4803</v>
      </c>
      <c r="V159">
        <v>10491</v>
      </c>
      <c r="W159">
        <v>2459</v>
      </c>
      <c r="X159">
        <v>14489</v>
      </c>
    </row>
    <row r="160" spans="1:24" ht="12.75">
      <c r="A160" s="6">
        <v>158</v>
      </c>
      <c r="B160" s="6" t="s">
        <v>243</v>
      </c>
      <c r="C160">
        <v>43</v>
      </c>
      <c r="D160">
        <f t="shared" si="4"/>
        <v>119516</v>
      </c>
      <c r="E160" s="85">
        <v>14344</v>
      </c>
      <c r="F160" s="85">
        <v>51597</v>
      </c>
      <c r="G160" s="85">
        <v>9816</v>
      </c>
      <c r="H160" s="85">
        <v>3484</v>
      </c>
      <c r="I160" s="85">
        <v>218</v>
      </c>
      <c r="J160" s="85">
        <v>4993</v>
      </c>
      <c r="K160" s="85">
        <v>16390</v>
      </c>
      <c r="L160" s="85">
        <v>5616</v>
      </c>
      <c r="M160" s="85">
        <v>13058</v>
      </c>
      <c r="O160">
        <f t="shared" si="5"/>
        <v>119422</v>
      </c>
      <c r="P160">
        <v>12402</v>
      </c>
      <c r="Q160">
        <v>52406</v>
      </c>
      <c r="R160">
        <v>9167</v>
      </c>
      <c r="S160">
        <v>6477.162565249813</v>
      </c>
      <c r="T160">
        <v>1486.8374347501865</v>
      </c>
      <c r="U160">
        <v>4096</v>
      </c>
      <c r="V160">
        <v>12993</v>
      </c>
      <c r="W160">
        <v>3517</v>
      </c>
      <c r="X160">
        <v>16877</v>
      </c>
    </row>
    <row r="161" spans="1:24" ht="12.75">
      <c r="A161" s="6">
        <v>159</v>
      </c>
      <c r="B161" s="6" t="s">
        <v>244</v>
      </c>
      <c r="C161">
        <v>42</v>
      </c>
      <c r="D161">
        <f t="shared" si="4"/>
        <v>94826</v>
      </c>
      <c r="E161" s="85">
        <v>12045</v>
      </c>
      <c r="F161" s="85">
        <v>42276</v>
      </c>
      <c r="G161" s="85">
        <v>9997</v>
      </c>
      <c r="H161" s="85">
        <v>2086</v>
      </c>
      <c r="I161" s="85">
        <v>101</v>
      </c>
      <c r="J161" s="85">
        <v>3991</v>
      </c>
      <c r="K161" s="85">
        <v>11948</v>
      </c>
      <c r="L161" s="85">
        <v>3551</v>
      </c>
      <c r="M161" s="85">
        <v>8831</v>
      </c>
      <c r="O161">
        <f t="shared" si="5"/>
        <v>86953</v>
      </c>
      <c r="P161">
        <v>10016</v>
      </c>
      <c r="Q161">
        <v>37563</v>
      </c>
      <c r="R161">
        <v>8669</v>
      </c>
      <c r="S161">
        <v>4018.5873409353826</v>
      </c>
      <c r="T161">
        <v>593.4126590646174</v>
      </c>
      <c r="U161">
        <v>3381</v>
      </c>
      <c r="V161">
        <v>8021</v>
      </c>
      <c r="W161">
        <v>2249</v>
      </c>
      <c r="X161">
        <v>12442</v>
      </c>
    </row>
    <row r="162" spans="1:24" ht="12.75">
      <c r="A162" s="6">
        <v>160</v>
      </c>
      <c r="B162" s="6" t="s">
        <v>245</v>
      </c>
      <c r="C162">
        <v>44</v>
      </c>
      <c r="D162">
        <f t="shared" si="4"/>
        <v>49514</v>
      </c>
      <c r="E162" s="85">
        <v>5905</v>
      </c>
      <c r="F162" s="85">
        <v>20991</v>
      </c>
      <c r="G162" s="85">
        <v>4988</v>
      </c>
      <c r="H162" s="85">
        <v>878</v>
      </c>
      <c r="I162" s="85">
        <v>44</v>
      </c>
      <c r="J162" s="85">
        <v>2482</v>
      </c>
      <c r="K162" s="85">
        <v>7916</v>
      </c>
      <c r="L162" s="85">
        <v>1603</v>
      </c>
      <c r="M162" s="85">
        <v>4707</v>
      </c>
      <c r="O162">
        <f t="shared" si="5"/>
        <v>53354</v>
      </c>
      <c r="P162">
        <v>5922</v>
      </c>
      <c r="Q162">
        <v>23128</v>
      </c>
      <c r="R162">
        <v>4809</v>
      </c>
      <c r="S162">
        <v>1736.4230019493177</v>
      </c>
      <c r="T162">
        <v>370.5769980506822</v>
      </c>
      <c r="U162">
        <v>2641</v>
      </c>
      <c r="V162">
        <v>5610</v>
      </c>
      <c r="W162">
        <v>1745</v>
      </c>
      <c r="X162">
        <v>7392</v>
      </c>
    </row>
    <row r="163" spans="1:24" ht="12.75">
      <c r="A163" s="6">
        <v>161</v>
      </c>
      <c r="B163" s="6" t="s">
        <v>246</v>
      </c>
      <c r="C163">
        <v>43</v>
      </c>
      <c r="D163">
        <f t="shared" si="4"/>
        <v>63207</v>
      </c>
      <c r="E163" s="85">
        <v>8107</v>
      </c>
      <c r="F163" s="85">
        <v>25521</v>
      </c>
      <c r="G163" s="85">
        <v>6275</v>
      </c>
      <c r="H163" s="85">
        <v>1453</v>
      </c>
      <c r="I163" s="85">
        <v>88</v>
      </c>
      <c r="J163" s="85">
        <v>2723</v>
      </c>
      <c r="K163" s="85">
        <v>10085</v>
      </c>
      <c r="L163" s="85">
        <v>2650</v>
      </c>
      <c r="M163" s="85">
        <v>6305</v>
      </c>
      <c r="O163">
        <f t="shared" si="5"/>
        <v>64152</v>
      </c>
      <c r="P163">
        <v>6830</v>
      </c>
      <c r="Q163">
        <v>26630</v>
      </c>
      <c r="R163">
        <v>6094</v>
      </c>
      <c r="S163">
        <v>3206.779220779221</v>
      </c>
      <c r="T163">
        <v>471.2207792207792</v>
      </c>
      <c r="U163">
        <v>2447</v>
      </c>
      <c r="V163">
        <v>6858</v>
      </c>
      <c r="W163">
        <v>1983</v>
      </c>
      <c r="X163">
        <v>9632</v>
      </c>
    </row>
    <row r="164" spans="1:24" ht="12.75">
      <c r="A164" s="6">
        <v>162</v>
      </c>
      <c r="B164" s="6" t="s">
        <v>247</v>
      </c>
      <c r="C164">
        <v>42</v>
      </c>
      <c r="D164">
        <f t="shared" si="4"/>
        <v>115131</v>
      </c>
      <c r="E164" s="85">
        <v>14624</v>
      </c>
      <c r="F164" s="85">
        <v>52323</v>
      </c>
      <c r="G164" s="85">
        <v>10357</v>
      </c>
      <c r="H164" s="85">
        <v>2248</v>
      </c>
      <c r="I164" s="85">
        <v>124</v>
      </c>
      <c r="J164" s="85">
        <v>7079</v>
      </c>
      <c r="K164" s="85">
        <v>15357</v>
      </c>
      <c r="L164" s="85">
        <v>3024</v>
      </c>
      <c r="M164" s="85">
        <v>9995</v>
      </c>
      <c r="O164">
        <f t="shared" si="5"/>
        <v>113763</v>
      </c>
      <c r="P164">
        <v>13794</v>
      </c>
      <c r="Q164">
        <v>53495</v>
      </c>
      <c r="R164">
        <v>9396</v>
      </c>
      <c r="S164">
        <v>4240.574372982369</v>
      </c>
      <c r="T164">
        <v>658.425627017631</v>
      </c>
      <c r="U164">
        <v>5504</v>
      </c>
      <c r="V164">
        <v>9798</v>
      </c>
      <c r="W164">
        <v>2196</v>
      </c>
      <c r="X164">
        <v>14681</v>
      </c>
    </row>
    <row r="165" spans="1:24" ht="12.75">
      <c r="A165" s="6">
        <v>163</v>
      </c>
      <c r="B165" s="6" t="s">
        <v>248</v>
      </c>
      <c r="C165">
        <v>42</v>
      </c>
      <c r="D165">
        <f t="shared" si="4"/>
        <v>113771</v>
      </c>
      <c r="E165" s="85">
        <v>14527</v>
      </c>
      <c r="F165" s="85">
        <v>47879</v>
      </c>
      <c r="G165" s="85">
        <v>9844</v>
      </c>
      <c r="H165" s="85">
        <v>2522</v>
      </c>
      <c r="I165" s="85">
        <v>140</v>
      </c>
      <c r="J165" s="85">
        <v>9620</v>
      </c>
      <c r="K165" s="85">
        <v>14292</v>
      </c>
      <c r="L165" s="85">
        <v>4877</v>
      </c>
      <c r="M165" s="85">
        <v>10070</v>
      </c>
      <c r="O165">
        <f t="shared" si="5"/>
        <v>107542</v>
      </c>
      <c r="P165">
        <v>12524</v>
      </c>
      <c r="Q165">
        <v>46359</v>
      </c>
      <c r="R165">
        <v>8948</v>
      </c>
      <c r="S165">
        <v>4843.604821948178</v>
      </c>
      <c r="T165">
        <v>1166.395178051822</v>
      </c>
      <c r="U165">
        <v>6058</v>
      </c>
      <c r="V165">
        <v>9827</v>
      </c>
      <c r="W165">
        <v>3434</v>
      </c>
      <c r="X165">
        <v>14382</v>
      </c>
    </row>
    <row r="166" spans="1:24" ht="12.75">
      <c r="A166" s="6">
        <v>164</v>
      </c>
      <c r="B166" s="6" t="s">
        <v>249</v>
      </c>
      <c r="C166">
        <v>44</v>
      </c>
      <c r="D166">
        <f t="shared" si="4"/>
        <v>87252</v>
      </c>
      <c r="E166" s="85">
        <v>9935</v>
      </c>
      <c r="F166" s="85">
        <v>35702</v>
      </c>
      <c r="G166" s="85">
        <v>10896</v>
      </c>
      <c r="H166" s="85">
        <v>2119</v>
      </c>
      <c r="I166" s="85">
        <v>150</v>
      </c>
      <c r="J166" s="85">
        <v>4219</v>
      </c>
      <c r="K166" s="85">
        <v>12246</v>
      </c>
      <c r="L166" s="85">
        <v>2981</v>
      </c>
      <c r="M166" s="85">
        <v>9004</v>
      </c>
      <c r="O166">
        <f t="shared" si="5"/>
        <v>87518</v>
      </c>
      <c r="P166">
        <v>8928</v>
      </c>
      <c r="Q166">
        <v>36298</v>
      </c>
      <c r="R166">
        <v>10325</v>
      </c>
      <c r="S166">
        <v>3530.213985543789</v>
      </c>
      <c r="T166">
        <v>917.7860144562111</v>
      </c>
      <c r="U166">
        <v>3569</v>
      </c>
      <c r="V166">
        <v>9516</v>
      </c>
      <c r="W166">
        <v>2173</v>
      </c>
      <c r="X166">
        <v>12261</v>
      </c>
    </row>
    <row r="167" spans="1:24" ht="12.75">
      <c r="A167" s="6">
        <v>165</v>
      </c>
      <c r="B167" s="6" t="s">
        <v>250</v>
      </c>
      <c r="C167">
        <v>44</v>
      </c>
      <c r="D167">
        <f t="shared" si="4"/>
        <v>57018</v>
      </c>
      <c r="E167" s="85">
        <v>7133</v>
      </c>
      <c r="F167" s="85">
        <v>26845</v>
      </c>
      <c r="G167" s="85">
        <v>3682</v>
      </c>
      <c r="H167" s="85">
        <v>1786</v>
      </c>
      <c r="I167" s="85">
        <v>131</v>
      </c>
      <c r="J167" s="85">
        <v>2556</v>
      </c>
      <c r="K167" s="85">
        <v>7385</v>
      </c>
      <c r="L167" s="85">
        <v>2393</v>
      </c>
      <c r="M167" s="85">
        <v>5107</v>
      </c>
      <c r="O167">
        <f t="shared" si="5"/>
        <v>56316</v>
      </c>
      <c r="P167">
        <v>6450</v>
      </c>
      <c r="Q167">
        <v>25852</v>
      </c>
      <c r="R167">
        <v>3458</v>
      </c>
      <c r="S167">
        <v>3425.542101246502</v>
      </c>
      <c r="T167">
        <v>741.4578987534977</v>
      </c>
      <c r="U167">
        <v>1772</v>
      </c>
      <c r="V167">
        <v>6722</v>
      </c>
      <c r="W167">
        <v>1721</v>
      </c>
      <c r="X167">
        <v>6174</v>
      </c>
    </row>
    <row r="168" spans="1:24" ht="12.75">
      <c r="A168" s="6">
        <v>166</v>
      </c>
      <c r="B168" s="6" t="s">
        <v>251</v>
      </c>
      <c r="C168">
        <v>42</v>
      </c>
      <c r="D168">
        <f t="shared" si="4"/>
        <v>43056</v>
      </c>
      <c r="E168" s="85">
        <v>5535</v>
      </c>
      <c r="F168" s="85">
        <v>17352</v>
      </c>
      <c r="G168" s="85">
        <v>5365</v>
      </c>
      <c r="H168" s="85">
        <v>884</v>
      </c>
      <c r="I168" s="85">
        <v>54</v>
      </c>
      <c r="J168" s="85">
        <v>1895</v>
      </c>
      <c r="K168" s="85">
        <v>6116</v>
      </c>
      <c r="L168" s="85">
        <v>1523</v>
      </c>
      <c r="M168" s="85">
        <v>4332</v>
      </c>
      <c r="O168">
        <f t="shared" si="5"/>
        <v>38258</v>
      </c>
      <c r="P168">
        <v>4350</v>
      </c>
      <c r="Q168">
        <v>15339</v>
      </c>
      <c r="R168">
        <v>4829</v>
      </c>
      <c r="S168">
        <v>1493.1963260619978</v>
      </c>
      <c r="T168">
        <v>455.80367393800225</v>
      </c>
      <c r="U168">
        <v>1651</v>
      </c>
      <c r="V168">
        <v>3544</v>
      </c>
      <c r="W168">
        <v>898</v>
      </c>
      <c r="X168">
        <v>5698</v>
      </c>
    </row>
    <row r="169" spans="1:24" ht="12.75">
      <c r="A169" s="6">
        <v>167</v>
      </c>
      <c r="B169" s="6" t="s">
        <v>252</v>
      </c>
      <c r="C169">
        <v>43</v>
      </c>
      <c r="D169">
        <f t="shared" si="4"/>
        <v>56720</v>
      </c>
      <c r="E169" s="85">
        <v>7564</v>
      </c>
      <c r="F169" s="85">
        <v>23505</v>
      </c>
      <c r="G169" s="85">
        <v>5603</v>
      </c>
      <c r="H169" s="85">
        <v>1111</v>
      </c>
      <c r="I169" s="85">
        <v>69</v>
      </c>
      <c r="J169" s="85">
        <v>2594</v>
      </c>
      <c r="K169" s="85">
        <v>9276</v>
      </c>
      <c r="L169" s="85">
        <v>1767</v>
      </c>
      <c r="M169" s="85">
        <v>5231</v>
      </c>
      <c r="O169">
        <f t="shared" si="5"/>
        <v>55738</v>
      </c>
      <c r="P169">
        <v>6608</v>
      </c>
      <c r="Q169">
        <v>23216</v>
      </c>
      <c r="R169">
        <v>5177</v>
      </c>
      <c r="S169">
        <v>2436.406344827586</v>
      </c>
      <c r="T169">
        <v>228.59365517241378</v>
      </c>
      <c r="U169">
        <v>2121</v>
      </c>
      <c r="V169">
        <v>6775</v>
      </c>
      <c r="W169">
        <v>1426</v>
      </c>
      <c r="X169">
        <v>7750</v>
      </c>
    </row>
    <row r="170" spans="1:24" ht="12.75">
      <c r="A170" s="6">
        <v>168</v>
      </c>
      <c r="B170" s="6" t="s">
        <v>253</v>
      </c>
      <c r="C170">
        <v>43</v>
      </c>
      <c r="D170">
        <f t="shared" si="4"/>
        <v>111789</v>
      </c>
      <c r="E170" s="85">
        <v>13462</v>
      </c>
      <c r="F170" s="85">
        <v>44761</v>
      </c>
      <c r="G170" s="85">
        <v>9956</v>
      </c>
      <c r="H170" s="85">
        <v>3768</v>
      </c>
      <c r="I170" s="85">
        <v>317</v>
      </c>
      <c r="J170" s="85">
        <v>5618</v>
      </c>
      <c r="K170" s="85">
        <v>16501</v>
      </c>
      <c r="L170" s="85">
        <v>5513</v>
      </c>
      <c r="M170" s="85">
        <v>11893</v>
      </c>
      <c r="O170">
        <f t="shared" si="5"/>
        <v>115931</v>
      </c>
      <c r="P170">
        <v>11652</v>
      </c>
      <c r="Q170">
        <v>47626</v>
      </c>
      <c r="R170">
        <v>9667</v>
      </c>
      <c r="S170">
        <v>6118.882020962107</v>
      </c>
      <c r="T170">
        <v>1481.117979037893</v>
      </c>
      <c r="U170">
        <v>4091</v>
      </c>
      <c r="V170">
        <v>13987</v>
      </c>
      <c r="W170">
        <v>4141</v>
      </c>
      <c r="X170">
        <v>17167</v>
      </c>
    </row>
    <row r="171" spans="1:24" ht="12.75">
      <c r="A171" s="6">
        <v>169</v>
      </c>
      <c r="B171" s="6" t="s">
        <v>254</v>
      </c>
      <c r="C171">
        <v>42</v>
      </c>
      <c r="D171">
        <f t="shared" si="4"/>
        <v>95684</v>
      </c>
      <c r="E171" s="85">
        <v>11837</v>
      </c>
      <c r="F171" s="85">
        <v>31454</v>
      </c>
      <c r="G171" s="85">
        <v>8895</v>
      </c>
      <c r="H171" s="85">
        <v>2662</v>
      </c>
      <c r="I171" s="85">
        <v>172</v>
      </c>
      <c r="J171" s="85">
        <v>4046</v>
      </c>
      <c r="K171" s="85">
        <v>20502</v>
      </c>
      <c r="L171" s="85">
        <v>6604</v>
      </c>
      <c r="M171" s="85">
        <v>9512</v>
      </c>
      <c r="O171">
        <f t="shared" si="5"/>
        <v>89193</v>
      </c>
      <c r="P171">
        <v>9567</v>
      </c>
      <c r="Q171">
        <v>29502</v>
      </c>
      <c r="R171">
        <v>8073</v>
      </c>
      <c r="S171">
        <v>4507.926570048309</v>
      </c>
      <c r="T171">
        <v>1080.0734299516907</v>
      </c>
      <c r="U171">
        <v>2903</v>
      </c>
      <c r="V171">
        <v>15608</v>
      </c>
      <c r="W171">
        <v>4086</v>
      </c>
      <c r="X171">
        <v>13866</v>
      </c>
    </row>
    <row r="172" spans="1:24" ht="12.75">
      <c r="A172" s="6">
        <v>170</v>
      </c>
      <c r="B172" s="6" t="s">
        <v>255</v>
      </c>
      <c r="C172">
        <v>43</v>
      </c>
      <c r="D172">
        <f t="shared" si="4"/>
        <v>102996</v>
      </c>
      <c r="E172" s="85">
        <v>12927</v>
      </c>
      <c r="F172" s="85">
        <v>47365</v>
      </c>
      <c r="G172" s="85">
        <v>7337</v>
      </c>
      <c r="H172" s="85">
        <v>3206</v>
      </c>
      <c r="I172" s="85">
        <v>308</v>
      </c>
      <c r="J172" s="85">
        <v>4411</v>
      </c>
      <c r="K172" s="85">
        <v>12108</v>
      </c>
      <c r="L172" s="85">
        <v>4681</v>
      </c>
      <c r="M172" s="85">
        <v>10653</v>
      </c>
      <c r="O172">
        <f t="shared" si="5"/>
        <v>95925</v>
      </c>
      <c r="P172">
        <v>9836</v>
      </c>
      <c r="Q172">
        <v>42538</v>
      </c>
      <c r="R172">
        <v>6267</v>
      </c>
      <c r="S172">
        <v>5162.227896929486</v>
      </c>
      <c r="T172">
        <v>1336.7721030705138</v>
      </c>
      <c r="U172">
        <v>3350</v>
      </c>
      <c r="V172">
        <v>9955</v>
      </c>
      <c r="W172">
        <v>3664</v>
      </c>
      <c r="X172">
        <v>13816</v>
      </c>
    </row>
    <row r="173" spans="1:24" ht="12.75">
      <c r="A173" s="6">
        <v>171</v>
      </c>
      <c r="B173" s="6" t="s">
        <v>256</v>
      </c>
      <c r="C173">
        <v>44</v>
      </c>
      <c r="D173">
        <f t="shared" si="4"/>
        <v>49862</v>
      </c>
      <c r="E173" s="85">
        <v>6337</v>
      </c>
      <c r="F173" s="85">
        <v>21257</v>
      </c>
      <c r="G173" s="85">
        <v>6487</v>
      </c>
      <c r="H173" s="85">
        <v>832</v>
      </c>
      <c r="I173" s="85">
        <v>30</v>
      </c>
      <c r="J173" s="85">
        <v>2695</v>
      </c>
      <c r="K173" s="85">
        <v>6418</v>
      </c>
      <c r="L173" s="85">
        <v>1171</v>
      </c>
      <c r="M173" s="85">
        <v>4635</v>
      </c>
      <c r="O173">
        <f t="shared" si="5"/>
        <v>48457</v>
      </c>
      <c r="P173">
        <v>5811</v>
      </c>
      <c r="Q173">
        <v>20598</v>
      </c>
      <c r="R173">
        <v>5881</v>
      </c>
      <c r="S173">
        <v>1890.1787310098302</v>
      </c>
      <c r="T173">
        <v>-10.178731009830205</v>
      </c>
      <c r="U173">
        <v>2673</v>
      </c>
      <c r="V173">
        <v>3639</v>
      </c>
      <c r="W173">
        <v>906</v>
      </c>
      <c r="X173">
        <v>7069</v>
      </c>
    </row>
    <row r="174" spans="1:24" ht="12.75">
      <c r="A174" s="6">
        <v>172</v>
      </c>
      <c r="B174" s="6" t="s">
        <v>257</v>
      </c>
      <c r="C174">
        <v>45</v>
      </c>
      <c r="D174">
        <f t="shared" si="4"/>
        <v>79804</v>
      </c>
      <c r="E174" s="85">
        <v>9543</v>
      </c>
      <c r="F174" s="85">
        <v>33989</v>
      </c>
      <c r="G174" s="85">
        <v>6485</v>
      </c>
      <c r="H174" s="85">
        <v>2021</v>
      </c>
      <c r="I174" s="85">
        <v>88</v>
      </c>
      <c r="J174" s="85">
        <v>8057</v>
      </c>
      <c r="K174" s="85">
        <v>10752</v>
      </c>
      <c r="L174" s="85">
        <v>2813</v>
      </c>
      <c r="M174" s="85">
        <v>6056</v>
      </c>
      <c r="O174">
        <f t="shared" si="5"/>
        <v>79216</v>
      </c>
      <c r="P174">
        <v>9131</v>
      </c>
      <c r="Q174">
        <v>35682</v>
      </c>
      <c r="R174">
        <v>5687</v>
      </c>
      <c r="S174">
        <v>3411.526969416126</v>
      </c>
      <c r="T174">
        <v>1080.4730305838739</v>
      </c>
      <c r="U174">
        <v>4349</v>
      </c>
      <c r="V174">
        <v>8626</v>
      </c>
      <c r="W174">
        <v>2130</v>
      </c>
      <c r="X174">
        <v>9119</v>
      </c>
    </row>
    <row r="175" spans="1:24" ht="12.75">
      <c r="A175" s="6">
        <v>173</v>
      </c>
      <c r="B175" s="6" t="s">
        <v>258</v>
      </c>
      <c r="C175">
        <v>45</v>
      </c>
      <c r="D175">
        <f t="shared" si="4"/>
        <v>57409</v>
      </c>
      <c r="E175" s="85">
        <v>7319</v>
      </c>
      <c r="F175" s="85">
        <v>22691</v>
      </c>
      <c r="G175" s="85">
        <v>8231</v>
      </c>
      <c r="H175" s="85">
        <v>971</v>
      </c>
      <c r="I175" s="85">
        <v>23</v>
      </c>
      <c r="J175" s="85">
        <v>2860</v>
      </c>
      <c r="K175" s="85">
        <v>8725</v>
      </c>
      <c r="L175" s="85">
        <v>1494</v>
      </c>
      <c r="M175" s="85">
        <v>5095</v>
      </c>
      <c r="O175">
        <f t="shared" si="5"/>
        <v>54265</v>
      </c>
      <c r="P175">
        <v>6644</v>
      </c>
      <c r="Q175">
        <v>20598</v>
      </c>
      <c r="R175">
        <v>7058</v>
      </c>
      <c r="S175">
        <v>1805.1819440598172</v>
      </c>
      <c r="T175">
        <v>322.8180559401828</v>
      </c>
      <c r="U175">
        <v>2796</v>
      </c>
      <c r="V175">
        <v>5659</v>
      </c>
      <c r="W175">
        <v>1125</v>
      </c>
      <c r="X175">
        <v>8257</v>
      </c>
    </row>
    <row r="176" spans="1:24" ht="12.75">
      <c r="A176" s="6">
        <v>174</v>
      </c>
      <c r="B176" s="6" t="s">
        <v>259</v>
      </c>
      <c r="C176">
        <v>45</v>
      </c>
      <c r="D176">
        <f t="shared" si="4"/>
        <v>57728</v>
      </c>
      <c r="E176" s="85">
        <v>7612</v>
      </c>
      <c r="F176" s="85">
        <v>22439</v>
      </c>
      <c r="G176" s="85">
        <v>6351</v>
      </c>
      <c r="H176" s="85">
        <v>1586</v>
      </c>
      <c r="I176" s="85">
        <v>126</v>
      </c>
      <c r="J176" s="85">
        <v>3129</v>
      </c>
      <c r="K176" s="85">
        <v>8615</v>
      </c>
      <c r="L176" s="85">
        <v>2737</v>
      </c>
      <c r="M176" s="85">
        <v>5133</v>
      </c>
      <c r="O176">
        <f t="shared" si="5"/>
        <v>55620</v>
      </c>
      <c r="P176">
        <v>6004</v>
      </c>
      <c r="Q176">
        <v>21797</v>
      </c>
      <c r="R176">
        <v>6154</v>
      </c>
      <c r="S176">
        <v>2552.431111111111</v>
      </c>
      <c r="T176">
        <v>420.5688888888889</v>
      </c>
      <c r="U176">
        <v>2289</v>
      </c>
      <c r="V176">
        <v>6336</v>
      </c>
      <c r="W176">
        <v>1866</v>
      </c>
      <c r="X176">
        <v>8201</v>
      </c>
    </row>
    <row r="177" spans="1:24" ht="12.75">
      <c r="A177" s="6">
        <v>175</v>
      </c>
      <c r="B177" s="6" t="s">
        <v>260</v>
      </c>
      <c r="C177">
        <v>45</v>
      </c>
      <c r="D177">
        <f t="shared" si="4"/>
        <v>77967</v>
      </c>
      <c r="E177" s="85">
        <v>11120</v>
      </c>
      <c r="F177" s="85">
        <v>35074</v>
      </c>
      <c r="G177" s="85">
        <v>4732</v>
      </c>
      <c r="H177" s="85">
        <v>2454</v>
      </c>
      <c r="I177" s="85">
        <v>191</v>
      </c>
      <c r="J177" s="85">
        <v>3880</v>
      </c>
      <c r="K177" s="85">
        <v>9767</v>
      </c>
      <c r="L177" s="85">
        <v>3930</v>
      </c>
      <c r="M177" s="85">
        <v>6819</v>
      </c>
      <c r="O177">
        <f t="shared" si="5"/>
        <v>76815</v>
      </c>
      <c r="P177">
        <v>9282</v>
      </c>
      <c r="Q177">
        <v>35405</v>
      </c>
      <c r="R177">
        <v>4426</v>
      </c>
      <c r="S177">
        <v>3870.720690922455</v>
      </c>
      <c r="T177">
        <v>1032.279309077545</v>
      </c>
      <c r="U177">
        <v>2950</v>
      </c>
      <c r="V177">
        <v>8012</v>
      </c>
      <c r="W177">
        <v>2865</v>
      </c>
      <c r="X177">
        <v>8972</v>
      </c>
    </row>
    <row r="178" spans="1:24" ht="12.75">
      <c r="A178" s="6">
        <v>176</v>
      </c>
      <c r="B178" s="6" t="s">
        <v>261</v>
      </c>
      <c r="C178">
        <v>29</v>
      </c>
      <c r="D178">
        <f t="shared" si="4"/>
        <v>179071</v>
      </c>
      <c r="E178" s="85">
        <v>26188</v>
      </c>
      <c r="F178" s="85">
        <v>82900</v>
      </c>
      <c r="G178" s="85">
        <v>14310</v>
      </c>
      <c r="H178" s="85">
        <v>3101</v>
      </c>
      <c r="I178" s="85">
        <v>148</v>
      </c>
      <c r="J178" s="85">
        <v>9302</v>
      </c>
      <c r="K178" s="85">
        <v>23866</v>
      </c>
      <c r="L178" s="85">
        <v>5743</v>
      </c>
      <c r="M178" s="85">
        <v>13513</v>
      </c>
      <c r="O178">
        <f t="shared" si="5"/>
        <v>166368</v>
      </c>
      <c r="P178">
        <v>21968</v>
      </c>
      <c r="Q178">
        <v>77829</v>
      </c>
      <c r="R178">
        <v>13100</v>
      </c>
      <c r="S178">
        <v>6417.3703957512425</v>
      </c>
      <c r="T178">
        <v>1176.629604248758</v>
      </c>
      <c r="U178">
        <v>6831</v>
      </c>
      <c r="V178">
        <v>15466</v>
      </c>
      <c r="W178">
        <v>4018</v>
      </c>
      <c r="X178">
        <v>19562</v>
      </c>
    </row>
    <row r="179" spans="1:24" ht="12.75">
      <c r="A179" s="6">
        <v>177</v>
      </c>
      <c r="B179" s="6" t="s">
        <v>262</v>
      </c>
      <c r="C179">
        <v>45</v>
      </c>
      <c r="D179">
        <f t="shared" si="4"/>
        <v>76792</v>
      </c>
      <c r="E179" s="85">
        <v>10648</v>
      </c>
      <c r="F179" s="85">
        <v>31600</v>
      </c>
      <c r="G179" s="85">
        <v>8588</v>
      </c>
      <c r="H179" s="85">
        <v>1763</v>
      </c>
      <c r="I179" s="85">
        <v>80</v>
      </c>
      <c r="J179" s="85">
        <v>3959</v>
      </c>
      <c r="K179" s="85">
        <v>11229</v>
      </c>
      <c r="L179" s="85">
        <v>2545</v>
      </c>
      <c r="M179" s="85">
        <v>6380</v>
      </c>
      <c r="O179">
        <f t="shared" si="5"/>
        <v>75596</v>
      </c>
      <c r="P179">
        <v>9343</v>
      </c>
      <c r="Q179">
        <v>31007</v>
      </c>
      <c r="R179">
        <v>7541</v>
      </c>
      <c r="S179">
        <v>2985.353058378163</v>
      </c>
      <c r="T179">
        <v>439.646941621837</v>
      </c>
      <c r="U179">
        <v>3970</v>
      </c>
      <c r="V179">
        <v>8240</v>
      </c>
      <c r="W179">
        <v>1928</v>
      </c>
      <c r="X179">
        <v>10142</v>
      </c>
    </row>
    <row r="180" spans="1:24" ht="12.75">
      <c r="A180" s="6">
        <v>178</v>
      </c>
      <c r="B180" s="6" t="s">
        <v>263</v>
      </c>
      <c r="C180">
        <v>45</v>
      </c>
      <c r="D180">
        <f t="shared" si="4"/>
        <v>54999</v>
      </c>
      <c r="E180" s="85">
        <v>7354</v>
      </c>
      <c r="F180" s="85">
        <v>24215</v>
      </c>
      <c r="G180" s="85">
        <v>5375</v>
      </c>
      <c r="H180" s="85">
        <v>1044</v>
      </c>
      <c r="I180" s="85">
        <v>67</v>
      </c>
      <c r="J180" s="85">
        <v>2618</v>
      </c>
      <c r="K180" s="85">
        <v>8417</v>
      </c>
      <c r="L180" s="85">
        <v>1664</v>
      </c>
      <c r="M180" s="85">
        <v>4245</v>
      </c>
      <c r="O180">
        <f t="shared" si="5"/>
        <v>53597</v>
      </c>
      <c r="P180">
        <v>6585</v>
      </c>
      <c r="Q180">
        <v>23794</v>
      </c>
      <c r="R180">
        <v>4675</v>
      </c>
      <c r="S180">
        <v>1865.2007534983854</v>
      </c>
      <c r="T180">
        <v>330.7992465016147</v>
      </c>
      <c r="U180">
        <v>2383</v>
      </c>
      <c r="V180">
        <v>6129</v>
      </c>
      <c r="W180">
        <v>1208</v>
      </c>
      <c r="X180">
        <v>6627</v>
      </c>
    </row>
    <row r="181" spans="1:24" ht="12.75">
      <c r="A181" s="6">
        <v>179</v>
      </c>
      <c r="B181" s="6" t="s">
        <v>264</v>
      </c>
      <c r="C181">
        <v>62</v>
      </c>
      <c r="D181">
        <f t="shared" si="4"/>
        <v>111843</v>
      </c>
      <c r="E181" s="85">
        <v>13555</v>
      </c>
      <c r="F181" s="85">
        <v>57017</v>
      </c>
      <c r="G181" s="85">
        <v>9532</v>
      </c>
      <c r="H181" s="85">
        <v>2119</v>
      </c>
      <c r="I181" s="85">
        <v>80</v>
      </c>
      <c r="J181" s="85">
        <v>5153</v>
      </c>
      <c r="K181" s="85">
        <v>12452</v>
      </c>
      <c r="L181" s="85">
        <v>3080</v>
      </c>
      <c r="M181" s="85">
        <v>8855</v>
      </c>
      <c r="O181">
        <f t="shared" si="5"/>
        <v>107702</v>
      </c>
      <c r="P181">
        <v>12474</v>
      </c>
      <c r="Q181">
        <v>55002</v>
      </c>
      <c r="R181">
        <v>8181</v>
      </c>
      <c r="S181">
        <v>4452.815029630564</v>
      </c>
      <c r="T181">
        <v>549.1849703694363</v>
      </c>
      <c r="U181">
        <v>4437</v>
      </c>
      <c r="V181">
        <v>8525</v>
      </c>
      <c r="W181">
        <v>2289</v>
      </c>
      <c r="X181">
        <v>11792</v>
      </c>
    </row>
    <row r="182" spans="1:24" ht="12.75">
      <c r="A182" s="6">
        <v>180</v>
      </c>
      <c r="B182" s="6" t="s">
        <v>265</v>
      </c>
      <c r="C182">
        <v>47</v>
      </c>
      <c r="D182">
        <f t="shared" si="4"/>
        <v>78654</v>
      </c>
      <c r="E182" s="85">
        <v>10263</v>
      </c>
      <c r="F182" s="85">
        <v>33930</v>
      </c>
      <c r="G182" s="85">
        <v>9214</v>
      </c>
      <c r="H182" s="85">
        <v>1379</v>
      </c>
      <c r="I182" s="85">
        <v>54</v>
      </c>
      <c r="J182" s="85">
        <v>4220</v>
      </c>
      <c r="K182" s="85">
        <v>10460</v>
      </c>
      <c r="L182" s="85">
        <v>2227</v>
      </c>
      <c r="M182" s="85">
        <v>6907</v>
      </c>
      <c r="O182">
        <f t="shared" si="5"/>
        <v>75782</v>
      </c>
      <c r="P182">
        <v>9169</v>
      </c>
      <c r="Q182">
        <v>33164</v>
      </c>
      <c r="R182">
        <v>8506</v>
      </c>
      <c r="S182">
        <v>2576.7510164569217</v>
      </c>
      <c r="T182">
        <v>270.2489835430784</v>
      </c>
      <c r="U182">
        <v>3971</v>
      </c>
      <c r="V182">
        <v>5831</v>
      </c>
      <c r="W182">
        <v>1542</v>
      </c>
      <c r="X182">
        <v>10752</v>
      </c>
    </row>
    <row r="183" spans="1:24" ht="12.75">
      <c r="A183" s="6">
        <v>181</v>
      </c>
      <c r="B183" s="6" t="s">
        <v>266</v>
      </c>
      <c r="C183">
        <v>48</v>
      </c>
      <c r="D183">
        <f t="shared" si="4"/>
        <v>83628</v>
      </c>
      <c r="E183" s="85">
        <v>12017</v>
      </c>
      <c r="F183" s="85">
        <v>39296</v>
      </c>
      <c r="G183" s="85">
        <v>6976</v>
      </c>
      <c r="H183" s="85">
        <v>1278</v>
      </c>
      <c r="I183" s="85">
        <v>67</v>
      </c>
      <c r="J183" s="85">
        <v>4241</v>
      </c>
      <c r="K183" s="85">
        <v>10830</v>
      </c>
      <c r="L183" s="85">
        <v>2634</v>
      </c>
      <c r="M183" s="85">
        <v>6289</v>
      </c>
      <c r="O183">
        <f t="shared" si="5"/>
        <v>78763</v>
      </c>
      <c r="P183">
        <v>10084</v>
      </c>
      <c r="Q183">
        <v>36580</v>
      </c>
      <c r="R183">
        <v>6264</v>
      </c>
      <c r="S183">
        <v>2877.2772776377387</v>
      </c>
      <c r="T183">
        <v>496.72272236226144</v>
      </c>
      <c r="U183">
        <v>3411</v>
      </c>
      <c r="V183">
        <v>7293</v>
      </c>
      <c r="W183">
        <v>1846</v>
      </c>
      <c r="X183">
        <v>9911</v>
      </c>
    </row>
    <row r="184" spans="1:24" ht="12.75">
      <c r="A184" s="6">
        <v>182</v>
      </c>
      <c r="B184" s="6" t="s">
        <v>267</v>
      </c>
      <c r="C184">
        <v>48</v>
      </c>
      <c r="D184">
        <f t="shared" si="4"/>
        <v>78202</v>
      </c>
      <c r="E184" s="85">
        <v>10395</v>
      </c>
      <c r="F184" s="85">
        <v>35723</v>
      </c>
      <c r="G184" s="85">
        <v>6226</v>
      </c>
      <c r="H184" s="85">
        <v>1308</v>
      </c>
      <c r="I184" s="85">
        <v>54</v>
      </c>
      <c r="J184" s="85">
        <v>3908</v>
      </c>
      <c r="K184" s="85">
        <v>12535</v>
      </c>
      <c r="L184" s="85">
        <v>2181</v>
      </c>
      <c r="M184" s="85">
        <v>5872</v>
      </c>
      <c r="O184">
        <f t="shared" si="5"/>
        <v>74296</v>
      </c>
      <c r="P184">
        <v>9131</v>
      </c>
      <c r="Q184">
        <v>33356</v>
      </c>
      <c r="R184">
        <v>5764</v>
      </c>
      <c r="S184">
        <v>3025.1629335976213</v>
      </c>
      <c r="T184">
        <v>234.8370664023786</v>
      </c>
      <c r="U184">
        <v>3339</v>
      </c>
      <c r="V184">
        <v>7671</v>
      </c>
      <c r="W184">
        <v>1864</v>
      </c>
      <c r="X184">
        <v>9911</v>
      </c>
    </row>
    <row r="185" spans="1:24" ht="12.75">
      <c r="A185" s="6">
        <v>183</v>
      </c>
      <c r="B185" s="6" t="s">
        <v>268</v>
      </c>
      <c r="C185">
        <v>48</v>
      </c>
      <c r="D185">
        <f t="shared" si="4"/>
        <v>54854</v>
      </c>
      <c r="E185" s="85">
        <v>7071</v>
      </c>
      <c r="F185" s="85">
        <v>25624</v>
      </c>
      <c r="G185" s="85">
        <v>3346</v>
      </c>
      <c r="H185" s="85">
        <v>1385</v>
      </c>
      <c r="I185" s="85">
        <v>110</v>
      </c>
      <c r="J185" s="85">
        <v>2770</v>
      </c>
      <c r="K185" s="85">
        <v>7686</v>
      </c>
      <c r="L185" s="85">
        <v>2082</v>
      </c>
      <c r="M185" s="85">
        <v>4780</v>
      </c>
      <c r="O185">
        <f t="shared" si="5"/>
        <v>56034</v>
      </c>
      <c r="P185">
        <v>6351</v>
      </c>
      <c r="Q185">
        <v>26511</v>
      </c>
      <c r="R185">
        <v>3075</v>
      </c>
      <c r="S185">
        <v>3012.2737400530505</v>
      </c>
      <c r="T185">
        <v>704.7262599469495</v>
      </c>
      <c r="U185">
        <v>2064</v>
      </c>
      <c r="V185">
        <v>5344</v>
      </c>
      <c r="W185">
        <v>1420</v>
      </c>
      <c r="X185">
        <v>7552</v>
      </c>
    </row>
    <row r="186" spans="1:24" ht="12.75">
      <c r="A186" s="6">
        <v>184</v>
      </c>
      <c r="B186" s="6" t="s">
        <v>269</v>
      </c>
      <c r="C186">
        <v>47</v>
      </c>
      <c r="D186">
        <f t="shared" si="4"/>
        <v>61655</v>
      </c>
      <c r="E186" s="85">
        <v>7783</v>
      </c>
      <c r="F186" s="85">
        <v>30169</v>
      </c>
      <c r="G186" s="85">
        <v>6099</v>
      </c>
      <c r="H186" s="85">
        <v>934</v>
      </c>
      <c r="I186" s="85">
        <v>28</v>
      </c>
      <c r="J186" s="85">
        <v>3045</v>
      </c>
      <c r="K186" s="85">
        <v>7286</v>
      </c>
      <c r="L186" s="85">
        <v>1063</v>
      </c>
      <c r="M186" s="85">
        <v>5248</v>
      </c>
      <c r="O186">
        <f t="shared" si="5"/>
        <v>56076</v>
      </c>
      <c r="P186">
        <v>7072</v>
      </c>
      <c r="Q186">
        <v>27024</v>
      </c>
      <c r="R186">
        <v>5047</v>
      </c>
      <c r="S186">
        <v>1914.2597597597598</v>
      </c>
      <c r="T186">
        <v>61.74024024024024</v>
      </c>
      <c r="U186">
        <v>3299</v>
      </c>
      <c r="V186">
        <v>3574</v>
      </c>
      <c r="W186">
        <v>757</v>
      </c>
      <c r="X186">
        <v>7327</v>
      </c>
    </row>
    <row r="187" spans="1:24" ht="12.75">
      <c r="A187" s="6">
        <v>185</v>
      </c>
      <c r="B187" s="6" t="s">
        <v>270</v>
      </c>
      <c r="C187">
        <v>48</v>
      </c>
      <c r="D187">
        <f t="shared" si="4"/>
        <v>83620</v>
      </c>
      <c r="E187" s="85">
        <v>11004</v>
      </c>
      <c r="F187" s="85">
        <v>33420</v>
      </c>
      <c r="G187" s="85">
        <v>6680</v>
      </c>
      <c r="H187" s="85">
        <v>2148</v>
      </c>
      <c r="I187" s="85">
        <v>125</v>
      </c>
      <c r="J187" s="85">
        <v>4412</v>
      </c>
      <c r="K187" s="85">
        <v>14174</v>
      </c>
      <c r="L187" s="85">
        <v>3950</v>
      </c>
      <c r="M187" s="85">
        <v>7707</v>
      </c>
      <c r="O187">
        <f t="shared" si="5"/>
        <v>87509</v>
      </c>
      <c r="P187">
        <v>10319</v>
      </c>
      <c r="Q187">
        <v>35636</v>
      </c>
      <c r="R187">
        <v>6437</v>
      </c>
      <c r="S187">
        <v>4652.873187772926</v>
      </c>
      <c r="T187">
        <v>1076.1268122270744</v>
      </c>
      <c r="U187">
        <v>3706</v>
      </c>
      <c r="V187">
        <v>9822</v>
      </c>
      <c r="W187">
        <v>2978</v>
      </c>
      <c r="X187">
        <v>12882</v>
      </c>
    </row>
    <row r="188" spans="1:24" ht="12.75">
      <c r="A188" s="6">
        <v>186</v>
      </c>
      <c r="B188" s="6" t="s">
        <v>271</v>
      </c>
      <c r="C188">
        <v>46</v>
      </c>
      <c r="D188">
        <f t="shared" si="4"/>
        <v>119056</v>
      </c>
      <c r="E188" s="85">
        <v>16393</v>
      </c>
      <c r="F188" s="85">
        <v>45786</v>
      </c>
      <c r="G188" s="85">
        <v>12318</v>
      </c>
      <c r="H188" s="85">
        <v>2216</v>
      </c>
      <c r="I188" s="85">
        <v>99</v>
      </c>
      <c r="J188" s="85">
        <v>5646</v>
      </c>
      <c r="K188" s="85">
        <v>22378</v>
      </c>
      <c r="L188" s="85">
        <v>4110</v>
      </c>
      <c r="M188" s="85">
        <v>10110</v>
      </c>
      <c r="O188">
        <f t="shared" si="5"/>
        <v>116323</v>
      </c>
      <c r="P188">
        <v>14359</v>
      </c>
      <c r="Q188">
        <v>44104</v>
      </c>
      <c r="R188">
        <v>11542</v>
      </c>
      <c r="S188">
        <v>4525.9294436906375</v>
      </c>
      <c r="T188">
        <v>694.0705563093624</v>
      </c>
      <c r="U188">
        <v>4909</v>
      </c>
      <c r="V188">
        <v>14775</v>
      </c>
      <c r="W188">
        <v>2858</v>
      </c>
      <c r="X188">
        <v>18556</v>
      </c>
    </row>
    <row r="189" spans="1:24" ht="12.75">
      <c r="A189" s="6">
        <v>187</v>
      </c>
      <c r="B189" s="6" t="s">
        <v>272</v>
      </c>
      <c r="C189">
        <v>48</v>
      </c>
      <c r="D189">
        <f t="shared" si="4"/>
        <v>135628</v>
      </c>
      <c r="E189" s="85">
        <v>16221</v>
      </c>
      <c r="F189" s="85">
        <v>56705</v>
      </c>
      <c r="G189" s="85">
        <v>9126</v>
      </c>
      <c r="H189" s="85">
        <v>3877</v>
      </c>
      <c r="I189" s="85">
        <v>317</v>
      </c>
      <c r="J189" s="85">
        <v>15322</v>
      </c>
      <c r="K189" s="85">
        <v>15842</v>
      </c>
      <c r="L189" s="85">
        <v>6283</v>
      </c>
      <c r="M189" s="85">
        <v>11935</v>
      </c>
      <c r="O189">
        <f t="shared" si="5"/>
        <v>140040</v>
      </c>
      <c r="P189">
        <v>14679</v>
      </c>
      <c r="Q189">
        <v>61113</v>
      </c>
      <c r="R189">
        <v>9115</v>
      </c>
      <c r="S189">
        <v>8957.939028296849</v>
      </c>
      <c r="T189">
        <v>2829.0609717031502</v>
      </c>
      <c r="U189">
        <v>6376</v>
      </c>
      <c r="V189">
        <v>14099</v>
      </c>
      <c r="W189">
        <v>5305</v>
      </c>
      <c r="X189">
        <v>17566</v>
      </c>
    </row>
    <row r="190" spans="1:24" ht="12.75">
      <c r="A190" s="6">
        <v>188</v>
      </c>
      <c r="B190" s="6" t="s">
        <v>273</v>
      </c>
      <c r="C190">
        <v>47</v>
      </c>
      <c r="D190">
        <f t="shared" si="4"/>
        <v>66526</v>
      </c>
      <c r="E190" s="85">
        <v>7982</v>
      </c>
      <c r="F190" s="85">
        <v>35565</v>
      </c>
      <c r="G190" s="85">
        <v>4798</v>
      </c>
      <c r="H190" s="85">
        <v>1288</v>
      </c>
      <c r="I190" s="85">
        <v>48</v>
      </c>
      <c r="J190" s="85">
        <v>3627</v>
      </c>
      <c r="K190" s="85">
        <v>6252</v>
      </c>
      <c r="L190" s="85">
        <v>1875</v>
      </c>
      <c r="M190" s="85">
        <v>5091</v>
      </c>
      <c r="O190">
        <f t="shared" si="5"/>
        <v>69717</v>
      </c>
      <c r="P190">
        <v>7238</v>
      </c>
      <c r="Q190">
        <v>38847</v>
      </c>
      <c r="R190">
        <v>4740</v>
      </c>
      <c r="S190">
        <v>2721.8948335715745</v>
      </c>
      <c r="T190">
        <v>452.10516642842555</v>
      </c>
      <c r="U190">
        <v>2563</v>
      </c>
      <c r="V190">
        <v>4606</v>
      </c>
      <c r="W190">
        <v>1389</v>
      </c>
      <c r="X190">
        <v>7160</v>
      </c>
    </row>
    <row r="191" spans="1:24" ht="12.75">
      <c r="A191" s="6">
        <v>189</v>
      </c>
      <c r="B191" s="6" t="s">
        <v>274</v>
      </c>
      <c r="C191">
        <v>46</v>
      </c>
      <c r="D191">
        <f t="shared" si="4"/>
        <v>161625</v>
      </c>
      <c r="E191" s="85">
        <v>17708</v>
      </c>
      <c r="F191" s="85">
        <v>64035</v>
      </c>
      <c r="G191" s="85">
        <v>9524</v>
      </c>
      <c r="H191" s="85">
        <v>4350</v>
      </c>
      <c r="I191" s="85">
        <v>308</v>
      </c>
      <c r="J191" s="85">
        <v>26101</v>
      </c>
      <c r="K191" s="85">
        <v>17200</v>
      </c>
      <c r="L191" s="85">
        <v>8169</v>
      </c>
      <c r="M191" s="85">
        <v>14230</v>
      </c>
      <c r="O191">
        <f t="shared" si="5"/>
        <v>153449</v>
      </c>
      <c r="P191">
        <v>17116</v>
      </c>
      <c r="Q191">
        <v>62984</v>
      </c>
      <c r="R191">
        <v>9867</v>
      </c>
      <c r="S191">
        <v>10294.845879908993</v>
      </c>
      <c r="T191">
        <v>2898.154120091008</v>
      </c>
      <c r="U191">
        <v>8213</v>
      </c>
      <c r="V191">
        <v>15366</v>
      </c>
      <c r="W191">
        <v>5794</v>
      </c>
      <c r="X191">
        <v>20916</v>
      </c>
    </row>
    <row r="192" spans="1:24" ht="12.75">
      <c r="A192" s="6">
        <v>190</v>
      </c>
      <c r="B192" s="6" t="s">
        <v>275</v>
      </c>
      <c r="C192">
        <v>46</v>
      </c>
      <c r="D192">
        <f t="shared" si="4"/>
        <v>78987</v>
      </c>
      <c r="E192" s="85">
        <v>10671</v>
      </c>
      <c r="F192" s="85">
        <v>37087</v>
      </c>
      <c r="G192" s="85">
        <v>7712</v>
      </c>
      <c r="H192" s="85">
        <v>1183</v>
      </c>
      <c r="I192" s="85">
        <v>36</v>
      </c>
      <c r="J192" s="85">
        <v>3728</v>
      </c>
      <c r="K192" s="85">
        <v>9994</v>
      </c>
      <c r="L192" s="85">
        <v>2205</v>
      </c>
      <c r="M192" s="85">
        <v>6371</v>
      </c>
      <c r="O192">
        <f t="shared" si="5"/>
        <v>77178</v>
      </c>
      <c r="P192">
        <v>9308</v>
      </c>
      <c r="Q192">
        <v>36298</v>
      </c>
      <c r="R192">
        <v>7177</v>
      </c>
      <c r="S192">
        <v>2659.530726256983</v>
      </c>
      <c r="T192">
        <v>626.4692737430167</v>
      </c>
      <c r="U192">
        <v>3407</v>
      </c>
      <c r="V192">
        <v>6352</v>
      </c>
      <c r="W192">
        <v>1443</v>
      </c>
      <c r="X192">
        <v>9907</v>
      </c>
    </row>
    <row r="193" spans="1:24" ht="12.75">
      <c r="A193" s="6">
        <v>191</v>
      </c>
      <c r="B193" s="6" t="s">
        <v>276</v>
      </c>
      <c r="C193">
        <v>47</v>
      </c>
      <c r="D193">
        <f t="shared" si="4"/>
        <v>78174</v>
      </c>
      <c r="E193" s="85">
        <v>9553</v>
      </c>
      <c r="F193" s="85">
        <v>32482</v>
      </c>
      <c r="G193" s="85">
        <v>8519</v>
      </c>
      <c r="H193" s="85">
        <v>1205</v>
      </c>
      <c r="I193" s="85">
        <v>52</v>
      </c>
      <c r="J193" s="85">
        <v>7154</v>
      </c>
      <c r="K193" s="85">
        <v>10722</v>
      </c>
      <c r="L193" s="85">
        <v>1919</v>
      </c>
      <c r="M193" s="85">
        <v>6568</v>
      </c>
      <c r="O193">
        <f t="shared" si="5"/>
        <v>72996</v>
      </c>
      <c r="P193">
        <v>9313</v>
      </c>
      <c r="Q193">
        <v>30425</v>
      </c>
      <c r="R193">
        <v>7349</v>
      </c>
      <c r="S193">
        <v>2317.511444028298</v>
      </c>
      <c r="T193">
        <v>456.48855597170206</v>
      </c>
      <c r="U193">
        <v>4952</v>
      </c>
      <c r="V193">
        <v>6424</v>
      </c>
      <c r="W193">
        <v>1704</v>
      </c>
      <c r="X193">
        <v>10055</v>
      </c>
    </row>
    <row r="194" spans="1:24" ht="12.75">
      <c r="A194" s="6">
        <v>192</v>
      </c>
      <c r="B194" s="6" t="s">
        <v>277</v>
      </c>
      <c r="C194">
        <v>63</v>
      </c>
      <c r="D194">
        <f t="shared" si="4"/>
        <v>124824</v>
      </c>
      <c r="E194" s="85">
        <v>16923</v>
      </c>
      <c r="F194" s="85">
        <v>45077</v>
      </c>
      <c r="G194" s="85">
        <v>17119</v>
      </c>
      <c r="H194" s="85">
        <v>3205</v>
      </c>
      <c r="I194" s="85">
        <v>165</v>
      </c>
      <c r="J194" s="85">
        <v>5991</v>
      </c>
      <c r="K194" s="85">
        <v>20108</v>
      </c>
      <c r="L194" s="85">
        <v>5401</v>
      </c>
      <c r="M194" s="85">
        <v>10835</v>
      </c>
      <c r="O194">
        <f t="shared" si="5"/>
        <v>117469</v>
      </c>
      <c r="P194">
        <v>13535</v>
      </c>
      <c r="Q194">
        <v>43037</v>
      </c>
      <c r="R194">
        <v>15498</v>
      </c>
      <c r="S194">
        <v>4904.3274545933145</v>
      </c>
      <c r="T194">
        <v>1245.672545406686</v>
      </c>
      <c r="U194">
        <v>5248</v>
      </c>
      <c r="V194">
        <v>13372</v>
      </c>
      <c r="W194">
        <v>3900</v>
      </c>
      <c r="X194">
        <v>16729</v>
      </c>
    </row>
    <row r="195" spans="1:24" ht="12.75">
      <c r="A195" s="6">
        <v>193</v>
      </c>
      <c r="B195" s="6" t="s">
        <v>278</v>
      </c>
      <c r="C195">
        <v>44</v>
      </c>
      <c r="D195">
        <f t="shared" si="4"/>
        <v>63561</v>
      </c>
      <c r="E195" s="85">
        <v>8007</v>
      </c>
      <c r="F195" s="85">
        <v>27899</v>
      </c>
      <c r="G195" s="85">
        <v>6370</v>
      </c>
      <c r="H195" s="85">
        <v>1386</v>
      </c>
      <c r="I195" s="85">
        <v>105</v>
      </c>
      <c r="J195" s="85">
        <v>3072</v>
      </c>
      <c r="K195" s="85">
        <v>8710</v>
      </c>
      <c r="L195" s="85">
        <v>2122</v>
      </c>
      <c r="M195" s="85">
        <v>5890</v>
      </c>
      <c r="O195">
        <f t="shared" si="5"/>
        <v>61548</v>
      </c>
      <c r="P195">
        <v>6989</v>
      </c>
      <c r="Q195">
        <v>27725</v>
      </c>
      <c r="R195">
        <v>5637</v>
      </c>
      <c r="S195">
        <v>2918.025336681123</v>
      </c>
      <c r="T195">
        <v>610.974663318877</v>
      </c>
      <c r="U195">
        <v>2523</v>
      </c>
      <c r="V195">
        <v>6156</v>
      </c>
      <c r="W195">
        <v>1542</v>
      </c>
      <c r="X195">
        <v>7447</v>
      </c>
    </row>
    <row r="196" spans="1:24" ht="12.75">
      <c r="A196" s="6">
        <v>194</v>
      </c>
      <c r="B196" s="6" t="s">
        <v>279</v>
      </c>
      <c r="C196">
        <v>49</v>
      </c>
      <c r="D196">
        <f aca="true" t="shared" si="6" ref="D196:D259">SUM(E196:M196)</f>
        <v>99205</v>
      </c>
      <c r="E196" s="85">
        <v>12316</v>
      </c>
      <c r="F196" s="85">
        <v>45127</v>
      </c>
      <c r="G196" s="85">
        <v>9792</v>
      </c>
      <c r="H196" s="85">
        <v>2132</v>
      </c>
      <c r="I196" s="85">
        <v>97</v>
      </c>
      <c r="J196" s="85">
        <v>5079</v>
      </c>
      <c r="K196" s="85">
        <v>12672</v>
      </c>
      <c r="L196" s="85">
        <v>2837</v>
      </c>
      <c r="M196" s="85">
        <v>9153</v>
      </c>
      <c r="O196">
        <f aca="true" t="shared" si="7" ref="O196:O259">SUM(P196:X196)</f>
        <v>98830</v>
      </c>
      <c r="P196">
        <v>11705</v>
      </c>
      <c r="Q196">
        <v>45482</v>
      </c>
      <c r="R196">
        <v>8672</v>
      </c>
      <c r="S196">
        <v>3752.8657795776685</v>
      </c>
      <c r="T196">
        <v>856.1342204223315</v>
      </c>
      <c r="U196">
        <v>4603</v>
      </c>
      <c r="V196">
        <v>10041</v>
      </c>
      <c r="W196">
        <v>2202</v>
      </c>
      <c r="X196">
        <v>11516</v>
      </c>
    </row>
    <row r="197" spans="1:24" ht="12.75">
      <c r="A197" s="6">
        <v>195</v>
      </c>
      <c r="B197" s="6" t="s">
        <v>280</v>
      </c>
      <c r="C197">
        <v>44</v>
      </c>
      <c r="D197">
        <f t="shared" si="6"/>
        <v>94123</v>
      </c>
      <c r="E197" s="85">
        <v>11432</v>
      </c>
      <c r="F197" s="85">
        <v>43912</v>
      </c>
      <c r="G197" s="85">
        <v>10179</v>
      </c>
      <c r="H197" s="85">
        <v>1446</v>
      </c>
      <c r="I197" s="85">
        <v>59</v>
      </c>
      <c r="J197" s="85">
        <v>5672</v>
      </c>
      <c r="K197" s="85">
        <v>11210</v>
      </c>
      <c r="L197" s="85">
        <v>2259</v>
      </c>
      <c r="M197" s="85">
        <v>7954</v>
      </c>
      <c r="O197">
        <f t="shared" si="7"/>
        <v>88326</v>
      </c>
      <c r="P197">
        <v>10346</v>
      </c>
      <c r="Q197">
        <v>41404</v>
      </c>
      <c r="R197">
        <v>8683</v>
      </c>
      <c r="S197">
        <v>3122.5774426641533</v>
      </c>
      <c r="T197">
        <v>523.4225573358467</v>
      </c>
      <c r="U197">
        <v>4562</v>
      </c>
      <c r="V197">
        <v>7099</v>
      </c>
      <c r="W197">
        <v>1772</v>
      </c>
      <c r="X197">
        <v>10814</v>
      </c>
    </row>
    <row r="198" spans="1:24" ht="12.75">
      <c r="A198" s="6">
        <v>196</v>
      </c>
      <c r="B198" s="6" t="s">
        <v>281</v>
      </c>
      <c r="C198">
        <v>49</v>
      </c>
      <c r="D198">
        <f t="shared" si="6"/>
        <v>66949</v>
      </c>
      <c r="E198" s="85">
        <v>7805</v>
      </c>
      <c r="F198" s="85">
        <v>28752</v>
      </c>
      <c r="G198" s="85">
        <v>7928</v>
      </c>
      <c r="H198" s="85">
        <v>1483</v>
      </c>
      <c r="I198" s="85">
        <v>75</v>
      </c>
      <c r="J198" s="85">
        <v>4329</v>
      </c>
      <c r="K198" s="85">
        <v>8067</v>
      </c>
      <c r="L198" s="85">
        <v>2155</v>
      </c>
      <c r="M198" s="85">
        <v>6355</v>
      </c>
      <c r="O198">
        <f t="shared" si="7"/>
        <v>65026</v>
      </c>
      <c r="P198">
        <v>6997</v>
      </c>
      <c r="Q198">
        <v>27583</v>
      </c>
      <c r="R198">
        <v>6588</v>
      </c>
      <c r="S198">
        <v>2748.2115869017634</v>
      </c>
      <c r="T198">
        <v>611.7884130982368</v>
      </c>
      <c r="U198">
        <v>3318</v>
      </c>
      <c r="V198">
        <v>7215</v>
      </c>
      <c r="W198">
        <v>1869</v>
      </c>
      <c r="X198">
        <v>8096</v>
      </c>
    </row>
    <row r="199" spans="1:24" ht="12.75">
      <c r="A199" s="6">
        <v>197</v>
      </c>
      <c r="B199" s="6" t="s">
        <v>282</v>
      </c>
      <c r="C199">
        <v>44</v>
      </c>
      <c r="D199">
        <f t="shared" si="6"/>
        <v>83767</v>
      </c>
      <c r="E199" s="85">
        <v>10308</v>
      </c>
      <c r="F199" s="85">
        <v>38653</v>
      </c>
      <c r="G199" s="85">
        <v>8001</v>
      </c>
      <c r="H199" s="85">
        <v>1692</v>
      </c>
      <c r="I199" s="85">
        <v>76</v>
      </c>
      <c r="J199" s="85">
        <v>4555</v>
      </c>
      <c r="K199" s="85">
        <v>10947</v>
      </c>
      <c r="L199" s="85">
        <v>2556</v>
      </c>
      <c r="M199" s="85">
        <v>6979</v>
      </c>
      <c r="O199">
        <f t="shared" si="7"/>
        <v>82176</v>
      </c>
      <c r="P199">
        <v>9413</v>
      </c>
      <c r="Q199">
        <v>37877</v>
      </c>
      <c r="R199">
        <v>6663</v>
      </c>
      <c r="S199">
        <v>3779.3989445910292</v>
      </c>
      <c r="T199">
        <v>491.601055408971</v>
      </c>
      <c r="U199">
        <v>4071</v>
      </c>
      <c r="V199">
        <v>7899</v>
      </c>
      <c r="W199">
        <v>1845</v>
      </c>
      <c r="X199">
        <v>10137</v>
      </c>
    </row>
    <row r="200" spans="1:24" ht="12.75">
      <c r="A200" s="6">
        <v>198</v>
      </c>
      <c r="B200" s="6" t="s">
        <v>283</v>
      </c>
      <c r="C200">
        <v>49</v>
      </c>
      <c r="D200">
        <f t="shared" si="6"/>
        <v>93532</v>
      </c>
      <c r="E200" s="85">
        <v>10727</v>
      </c>
      <c r="F200" s="85">
        <v>43087</v>
      </c>
      <c r="G200" s="85">
        <v>9636</v>
      </c>
      <c r="H200" s="85">
        <v>1526</v>
      </c>
      <c r="I200" s="85">
        <v>66</v>
      </c>
      <c r="J200" s="85">
        <v>5588</v>
      </c>
      <c r="K200" s="85">
        <v>12117</v>
      </c>
      <c r="L200" s="85">
        <v>2627</v>
      </c>
      <c r="M200" s="85">
        <v>8158</v>
      </c>
      <c r="O200">
        <f t="shared" si="7"/>
        <v>94030</v>
      </c>
      <c r="P200">
        <v>11232</v>
      </c>
      <c r="Q200">
        <v>43140</v>
      </c>
      <c r="R200">
        <v>7759</v>
      </c>
      <c r="S200">
        <v>3322.1496875</v>
      </c>
      <c r="T200">
        <v>473.85031250000003</v>
      </c>
      <c r="U200">
        <v>5574</v>
      </c>
      <c r="V200">
        <v>8157</v>
      </c>
      <c r="W200">
        <v>3248</v>
      </c>
      <c r="X200">
        <v>11124</v>
      </c>
    </row>
    <row r="201" spans="1:24" ht="12.75">
      <c r="A201" s="6">
        <v>199</v>
      </c>
      <c r="B201" s="6" t="s">
        <v>284</v>
      </c>
      <c r="C201">
        <v>44</v>
      </c>
      <c r="D201">
        <f t="shared" si="6"/>
        <v>57007</v>
      </c>
      <c r="E201" s="85">
        <v>7304</v>
      </c>
      <c r="F201" s="85">
        <v>26741</v>
      </c>
      <c r="G201" s="85">
        <v>4077</v>
      </c>
      <c r="H201" s="85">
        <v>1543</v>
      </c>
      <c r="I201" s="85">
        <v>87</v>
      </c>
      <c r="J201" s="85">
        <v>3150</v>
      </c>
      <c r="K201" s="85">
        <v>6996</v>
      </c>
      <c r="L201" s="85">
        <v>2209</v>
      </c>
      <c r="M201" s="85">
        <v>4900</v>
      </c>
      <c r="O201">
        <f t="shared" si="7"/>
        <v>55617</v>
      </c>
      <c r="P201">
        <v>6391</v>
      </c>
      <c r="Q201">
        <v>26343</v>
      </c>
      <c r="R201">
        <v>3451</v>
      </c>
      <c r="S201">
        <v>3128.5135746606334</v>
      </c>
      <c r="T201">
        <v>673.4864253393665</v>
      </c>
      <c r="U201">
        <v>1937</v>
      </c>
      <c r="V201">
        <v>6032</v>
      </c>
      <c r="W201">
        <v>1414</v>
      </c>
      <c r="X201">
        <v>6247</v>
      </c>
    </row>
    <row r="202" spans="1:24" ht="12.75">
      <c r="A202" s="6">
        <v>200</v>
      </c>
      <c r="B202" s="6" t="s">
        <v>285</v>
      </c>
      <c r="C202">
        <v>49</v>
      </c>
      <c r="D202">
        <f t="shared" si="6"/>
        <v>59106</v>
      </c>
      <c r="E202" s="85">
        <v>7033</v>
      </c>
      <c r="F202" s="85">
        <v>25723</v>
      </c>
      <c r="G202" s="85">
        <v>6622</v>
      </c>
      <c r="H202" s="85">
        <v>1205</v>
      </c>
      <c r="I202" s="85">
        <v>66</v>
      </c>
      <c r="J202" s="85">
        <v>3365</v>
      </c>
      <c r="K202" s="85">
        <v>7998</v>
      </c>
      <c r="L202" s="85">
        <v>1520</v>
      </c>
      <c r="M202" s="85">
        <v>5574</v>
      </c>
      <c r="O202">
        <f t="shared" si="7"/>
        <v>58488</v>
      </c>
      <c r="P202">
        <v>6826</v>
      </c>
      <c r="Q202">
        <v>25110</v>
      </c>
      <c r="R202">
        <v>5371</v>
      </c>
      <c r="S202">
        <v>2046.2248062015503</v>
      </c>
      <c r="T202">
        <v>431.7751937984496</v>
      </c>
      <c r="U202">
        <v>3201</v>
      </c>
      <c r="V202">
        <v>5810</v>
      </c>
      <c r="W202">
        <v>1953</v>
      </c>
      <c r="X202">
        <v>7739</v>
      </c>
    </row>
    <row r="203" spans="1:24" ht="12.75">
      <c r="A203" s="6">
        <v>201</v>
      </c>
      <c r="B203" s="6" t="s">
        <v>286</v>
      </c>
      <c r="C203">
        <v>49</v>
      </c>
      <c r="D203">
        <f t="shared" si="6"/>
        <v>58204</v>
      </c>
      <c r="E203" s="85">
        <v>6471</v>
      </c>
      <c r="F203" s="85">
        <v>28763</v>
      </c>
      <c r="G203" s="85">
        <v>4984</v>
      </c>
      <c r="H203" s="85">
        <v>1361</v>
      </c>
      <c r="I203" s="85">
        <v>81</v>
      </c>
      <c r="J203" s="85">
        <v>3536</v>
      </c>
      <c r="K203" s="85">
        <v>6098</v>
      </c>
      <c r="L203" s="85">
        <v>1897</v>
      </c>
      <c r="M203" s="85">
        <v>5013</v>
      </c>
      <c r="O203">
        <f t="shared" si="7"/>
        <v>55467</v>
      </c>
      <c r="P203">
        <v>6051</v>
      </c>
      <c r="Q203">
        <v>27161</v>
      </c>
      <c r="R203">
        <v>4234</v>
      </c>
      <c r="S203">
        <v>2553.805970149254</v>
      </c>
      <c r="T203">
        <v>533.1940298507463</v>
      </c>
      <c r="U203">
        <v>2568</v>
      </c>
      <c r="V203">
        <v>4610</v>
      </c>
      <c r="W203">
        <v>1395</v>
      </c>
      <c r="X203">
        <v>6361</v>
      </c>
    </row>
    <row r="204" spans="1:24" ht="12.75">
      <c r="A204" s="6">
        <v>202</v>
      </c>
      <c r="B204" s="6" t="s">
        <v>287</v>
      </c>
      <c r="C204">
        <v>49</v>
      </c>
      <c r="D204">
        <f t="shared" si="6"/>
        <v>70554</v>
      </c>
      <c r="E204" s="85">
        <v>8092</v>
      </c>
      <c r="F204" s="85">
        <v>29674</v>
      </c>
      <c r="G204" s="85">
        <v>5882</v>
      </c>
      <c r="H204" s="85">
        <v>1345</v>
      </c>
      <c r="I204" s="85">
        <v>74</v>
      </c>
      <c r="J204" s="85">
        <v>7547</v>
      </c>
      <c r="K204" s="85">
        <v>9754</v>
      </c>
      <c r="L204" s="85">
        <v>2391</v>
      </c>
      <c r="M204" s="85">
        <v>5795</v>
      </c>
      <c r="O204">
        <f t="shared" si="7"/>
        <v>71090</v>
      </c>
      <c r="P204">
        <v>8179</v>
      </c>
      <c r="Q204">
        <v>32269</v>
      </c>
      <c r="R204">
        <v>5324</v>
      </c>
      <c r="S204">
        <v>2913.9537476770597</v>
      </c>
      <c r="T204">
        <v>621.0462523229403</v>
      </c>
      <c r="U204">
        <v>3888</v>
      </c>
      <c r="V204">
        <v>8118</v>
      </c>
      <c r="W204">
        <v>1659</v>
      </c>
      <c r="X204">
        <v>8118</v>
      </c>
    </row>
    <row r="205" spans="1:24" ht="12.75">
      <c r="A205" s="6">
        <v>203</v>
      </c>
      <c r="B205" s="6" t="s">
        <v>288</v>
      </c>
      <c r="C205">
        <v>50</v>
      </c>
      <c r="D205">
        <f t="shared" si="6"/>
        <v>73012</v>
      </c>
      <c r="E205" s="85">
        <v>9385</v>
      </c>
      <c r="F205" s="85">
        <v>30284</v>
      </c>
      <c r="G205" s="85">
        <v>7639</v>
      </c>
      <c r="H205" s="85">
        <v>1640</v>
      </c>
      <c r="I205" s="85">
        <v>119</v>
      </c>
      <c r="J205" s="85">
        <v>4049</v>
      </c>
      <c r="K205" s="85">
        <v>10080</v>
      </c>
      <c r="L205" s="85">
        <v>2861</v>
      </c>
      <c r="M205" s="85">
        <v>6955</v>
      </c>
      <c r="O205">
        <f t="shared" si="7"/>
        <v>68185</v>
      </c>
      <c r="P205">
        <v>7874</v>
      </c>
      <c r="Q205">
        <v>27949</v>
      </c>
      <c r="R205">
        <v>7061</v>
      </c>
      <c r="S205">
        <v>2948.068580192813</v>
      </c>
      <c r="T205">
        <v>848.9314198071868</v>
      </c>
      <c r="U205">
        <v>2871</v>
      </c>
      <c r="V205">
        <v>7047</v>
      </c>
      <c r="W205">
        <v>1802</v>
      </c>
      <c r="X205">
        <v>9784</v>
      </c>
    </row>
    <row r="206" spans="1:24" ht="12.75">
      <c r="A206" s="6">
        <v>204</v>
      </c>
      <c r="B206" s="6" t="s">
        <v>289</v>
      </c>
      <c r="C206">
        <v>50</v>
      </c>
      <c r="D206">
        <f t="shared" si="6"/>
        <v>96766</v>
      </c>
      <c r="E206" s="85">
        <v>11734</v>
      </c>
      <c r="F206" s="85">
        <v>33466</v>
      </c>
      <c r="G206" s="85">
        <v>8409</v>
      </c>
      <c r="H206" s="85">
        <v>2422</v>
      </c>
      <c r="I206" s="85">
        <v>178</v>
      </c>
      <c r="J206" s="85">
        <v>13117</v>
      </c>
      <c r="K206" s="85">
        <v>14678</v>
      </c>
      <c r="L206" s="85">
        <v>4581</v>
      </c>
      <c r="M206" s="85">
        <v>8181</v>
      </c>
      <c r="O206">
        <f t="shared" si="7"/>
        <v>93836</v>
      </c>
      <c r="P206">
        <v>10619</v>
      </c>
      <c r="Q206">
        <v>34604</v>
      </c>
      <c r="R206">
        <v>8145</v>
      </c>
      <c r="S206">
        <v>4141.784602076124</v>
      </c>
      <c r="T206">
        <v>1271.2153979238753</v>
      </c>
      <c r="U206">
        <v>6517</v>
      </c>
      <c r="V206">
        <v>12145</v>
      </c>
      <c r="W206">
        <v>3423</v>
      </c>
      <c r="X206">
        <v>12970</v>
      </c>
    </row>
    <row r="207" spans="1:24" ht="12.75">
      <c r="A207" s="6">
        <v>205</v>
      </c>
      <c r="B207" s="6" t="s">
        <v>290</v>
      </c>
      <c r="C207">
        <v>51</v>
      </c>
      <c r="D207">
        <f t="shared" si="6"/>
        <v>62095</v>
      </c>
      <c r="E207" s="85">
        <v>7476</v>
      </c>
      <c r="F207" s="85">
        <v>28756</v>
      </c>
      <c r="G207" s="85">
        <v>4834</v>
      </c>
      <c r="H207" s="85">
        <v>1455</v>
      </c>
      <c r="I207" s="85">
        <v>121</v>
      </c>
      <c r="J207" s="85">
        <v>3118</v>
      </c>
      <c r="K207" s="85">
        <v>8214</v>
      </c>
      <c r="L207" s="85">
        <v>2341</v>
      </c>
      <c r="M207" s="85">
        <v>5780</v>
      </c>
      <c r="O207">
        <f t="shared" si="7"/>
        <v>59791</v>
      </c>
      <c r="P207">
        <v>6546</v>
      </c>
      <c r="Q207">
        <v>28220</v>
      </c>
      <c r="R207">
        <v>4296</v>
      </c>
      <c r="S207">
        <v>2470.729299363057</v>
      </c>
      <c r="T207">
        <v>756.2707006369427</v>
      </c>
      <c r="U207">
        <v>2169</v>
      </c>
      <c r="V207">
        <v>5892</v>
      </c>
      <c r="W207">
        <v>2089</v>
      </c>
      <c r="X207">
        <v>7352</v>
      </c>
    </row>
    <row r="208" spans="1:24" ht="12.75">
      <c r="A208" s="6">
        <v>206</v>
      </c>
      <c r="B208" s="6" t="s">
        <v>291</v>
      </c>
      <c r="C208">
        <v>50</v>
      </c>
      <c r="D208">
        <f t="shared" si="6"/>
        <v>73799</v>
      </c>
      <c r="E208" s="85">
        <v>9304</v>
      </c>
      <c r="F208" s="85">
        <v>28566</v>
      </c>
      <c r="G208" s="85">
        <v>5939</v>
      </c>
      <c r="H208" s="85">
        <v>2259</v>
      </c>
      <c r="I208" s="85">
        <v>166</v>
      </c>
      <c r="J208" s="85">
        <v>3941</v>
      </c>
      <c r="K208" s="85">
        <v>12027</v>
      </c>
      <c r="L208" s="85">
        <v>4251</v>
      </c>
      <c r="M208" s="85">
        <v>7346</v>
      </c>
      <c r="O208">
        <f t="shared" si="7"/>
        <v>75403</v>
      </c>
      <c r="P208">
        <v>8108</v>
      </c>
      <c r="Q208">
        <v>31031</v>
      </c>
      <c r="R208">
        <v>5820</v>
      </c>
      <c r="S208">
        <v>3548.0840567435953</v>
      </c>
      <c r="T208">
        <v>750.9159432564048</v>
      </c>
      <c r="U208">
        <v>2788</v>
      </c>
      <c r="V208">
        <v>9137</v>
      </c>
      <c r="W208">
        <v>3220</v>
      </c>
      <c r="X208">
        <v>11000</v>
      </c>
    </row>
    <row r="209" spans="1:24" ht="12.75">
      <c r="A209" s="6">
        <v>207</v>
      </c>
      <c r="B209" s="6" t="s">
        <v>292</v>
      </c>
      <c r="C209">
        <v>51</v>
      </c>
      <c r="D209">
        <f t="shared" si="6"/>
        <v>68612</v>
      </c>
      <c r="E209" s="85">
        <v>8563</v>
      </c>
      <c r="F209" s="85">
        <v>28623</v>
      </c>
      <c r="G209" s="85">
        <v>5434</v>
      </c>
      <c r="H209" s="85">
        <v>2162</v>
      </c>
      <c r="I209" s="85">
        <v>228</v>
      </c>
      <c r="J209" s="85">
        <v>3534</v>
      </c>
      <c r="K209" s="85">
        <v>9757</v>
      </c>
      <c r="L209" s="85">
        <v>3047</v>
      </c>
      <c r="M209" s="85">
        <v>7264</v>
      </c>
      <c r="O209">
        <f t="shared" si="7"/>
        <v>69340</v>
      </c>
      <c r="P209">
        <v>7315</v>
      </c>
      <c r="Q209">
        <v>29489</v>
      </c>
      <c r="R209">
        <v>5086</v>
      </c>
      <c r="S209">
        <v>3822.190021691974</v>
      </c>
      <c r="T209">
        <v>1200.809978308026</v>
      </c>
      <c r="U209">
        <v>2747</v>
      </c>
      <c r="V209">
        <v>7045</v>
      </c>
      <c r="W209">
        <v>2012</v>
      </c>
      <c r="X209">
        <v>10623</v>
      </c>
    </row>
    <row r="210" spans="1:24" ht="12.75">
      <c r="A210" s="6">
        <v>208</v>
      </c>
      <c r="B210" s="6" t="s">
        <v>293</v>
      </c>
      <c r="C210">
        <v>51</v>
      </c>
      <c r="D210">
        <f t="shared" si="6"/>
        <v>101484</v>
      </c>
      <c r="E210" s="85">
        <v>12863</v>
      </c>
      <c r="F210" s="85">
        <v>44518</v>
      </c>
      <c r="G210" s="85">
        <v>9893</v>
      </c>
      <c r="H210" s="85">
        <v>2103</v>
      </c>
      <c r="I210" s="85">
        <v>123</v>
      </c>
      <c r="J210" s="85">
        <v>5550</v>
      </c>
      <c r="K210" s="85">
        <v>13691</v>
      </c>
      <c r="L210" s="85">
        <v>3339</v>
      </c>
      <c r="M210" s="85">
        <v>9404</v>
      </c>
      <c r="O210">
        <f t="shared" si="7"/>
        <v>101054</v>
      </c>
      <c r="P210">
        <v>11708</v>
      </c>
      <c r="Q210">
        <v>44964</v>
      </c>
      <c r="R210">
        <v>9397</v>
      </c>
      <c r="S210">
        <v>3850.906501726122</v>
      </c>
      <c r="T210">
        <v>886.093498273878</v>
      </c>
      <c r="U210">
        <v>4466</v>
      </c>
      <c r="V210">
        <v>9669</v>
      </c>
      <c r="W210">
        <v>2710</v>
      </c>
      <c r="X210">
        <v>13403</v>
      </c>
    </row>
    <row r="211" spans="1:24" ht="12.75">
      <c r="A211" s="6">
        <v>209</v>
      </c>
      <c r="B211" s="6" t="s">
        <v>294</v>
      </c>
      <c r="C211">
        <v>51</v>
      </c>
      <c r="D211">
        <f t="shared" si="6"/>
        <v>179322</v>
      </c>
      <c r="E211" s="85">
        <v>22139</v>
      </c>
      <c r="F211" s="85">
        <v>79964</v>
      </c>
      <c r="G211" s="85">
        <v>13636</v>
      </c>
      <c r="H211" s="85">
        <v>5745</v>
      </c>
      <c r="I211" s="85">
        <v>504</v>
      </c>
      <c r="J211" s="85">
        <v>10042</v>
      </c>
      <c r="K211" s="85">
        <v>21138</v>
      </c>
      <c r="L211" s="85">
        <v>7225</v>
      </c>
      <c r="M211" s="85">
        <v>18929</v>
      </c>
      <c r="O211">
        <f t="shared" si="7"/>
        <v>177046</v>
      </c>
      <c r="P211">
        <v>17844</v>
      </c>
      <c r="Q211">
        <v>80611</v>
      </c>
      <c r="R211">
        <v>13284</v>
      </c>
      <c r="S211">
        <v>10137.903827281649</v>
      </c>
      <c r="T211">
        <v>2471.096172718351</v>
      </c>
      <c r="U211">
        <v>6339</v>
      </c>
      <c r="V211">
        <v>15861</v>
      </c>
      <c r="W211">
        <v>4579</v>
      </c>
      <c r="X211">
        <v>25919</v>
      </c>
    </row>
    <row r="212" spans="1:24" ht="12.75">
      <c r="A212" s="6">
        <v>210</v>
      </c>
      <c r="B212" s="6" t="s">
        <v>295</v>
      </c>
      <c r="C212">
        <v>51</v>
      </c>
      <c r="D212">
        <f t="shared" si="6"/>
        <v>78405</v>
      </c>
      <c r="E212" s="85">
        <v>9459</v>
      </c>
      <c r="F212" s="85">
        <v>31884</v>
      </c>
      <c r="G212" s="85">
        <v>9280</v>
      </c>
      <c r="H212" s="85">
        <v>1394</v>
      </c>
      <c r="I212" s="85">
        <v>116</v>
      </c>
      <c r="J212" s="85">
        <v>4104</v>
      </c>
      <c r="K212" s="85">
        <v>11723</v>
      </c>
      <c r="L212" s="85">
        <v>2419</v>
      </c>
      <c r="M212" s="85">
        <v>8026</v>
      </c>
      <c r="O212">
        <f t="shared" si="7"/>
        <v>80056</v>
      </c>
      <c r="P212">
        <v>9383</v>
      </c>
      <c r="Q212">
        <v>33541</v>
      </c>
      <c r="R212">
        <v>8390</v>
      </c>
      <c r="S212">
        <v>3224.1697553743516</v>
      </c>
      <c r="T212">
        <v>427.8302446256486</v>
      </c>
      <c r="U212">
        <v>4163</v>
      </c>
      <c r="V212">
        <v>7348</v>
      </c>
      <c r="W212">
        <v>1638</v>
      </c>
      <c r="X212">
        <v>11941</v>
      </c>
    </row>
    <row r="213" spans="1:24" ht="12.75">
      <c r="A213" s="6">
        <v>211</v>
      </c>
      <c r="B213" s="6" t="s">
        <v>296</v>
      </c>
      <c r="C213">
        <v>50</v>
      </c>
      <c r="D213">
        <f t="shared" si="6"/>
        <v>67539</v>
      </c>
      <c r="E213" s="85">
        <v>8303</v>
      </c>
      <c r="F213" s="85">
        <v>26106</v>
      </c>
      <c r="G213" s="85">
        <v>6151</v>
      </c>
      <c r="H213" s="85">
        <v>2116</v>
      </c>
      <c r="I213" s="85">
        <v>161</v>
      </c>
      <c r="J213" s="85">
        <v>3291</v>
      </c>
      <c r="K213" s="85">
        <v>11069</v>
      </c>
      <c r="L213" s="85">
        <v>3766</v>
      </c>
      <c r="M213" s="85">
        <v>6576</v>
      </c>
      <c r="O213">
        <f t="shared" si="7"/>
        <v>66059</v>
      </c>
      <c r="P213">
        <v>6863</v>
      </c>
      <c r="Q213">
        <v>25246</v>
      </c>
      <c r="R213">
        <v>6226</v>
      </c>
      <c r="S213">
        <v>3214.865886369178</v>
      </c>
      <c r="T213">
        <v>1049.1341136308217</v>
      </c>
      <c r="U213">
        <v>2509</v>
      </c>
      <c r="V213">
        <v>8424</v>
      </c>
      <c r="W213">
        <v>2461</v>
      </c>
      <c r="X213">
        <v>10066</v>
      </c>
    </row>
    <row r="214" spans="1:24" ht="12.75">
      <c r="A214" s="6">
        <v>212</v>
      </c>
      <c r="B214" s="6" t="s">
        <v>297</v>
      </c>
      <c r="C214">
        <v>50</v>
      </c>
      <c r="D214">
        <f t="shared" si="6"/>
        <v>87888</v>
      </c>
      <c r="E214" s="85">
        <v>10848</v>
      </c>
      <c r="F214" s="85">
        <v>35692</v>
      </c>
      <c r="G214" s="85">
        <v>7630</v>
      </c>
      <c r="H214" s="85">
        <v>2847</v>
      </c>
      <c r="I214" s="85">
        <v>245</v>
      </c>
      <c r="J214" s="85">
        <v>4186</v>
      </c>
      <c r="K214" s="85">
        <v>11981</v>
      </c>
      <c r="L214" s="85">
        <v>4404</v>
      </c>
      <c r="M214" s="85">
        <v>10055</v>
      </c>
      <c r="O214">
        <f t="shared" si="7"/>
        <v>84328</v>
      </c>
      <c r="P214">
        <v>9017</v>
      </c>
      <c r="Q214">
        <v>35075</v>
      </c>
      <c r="R214">
        <v>7199</v>
      </c>
      <c r="S214">
        <v>4643.015525758645</v>
      </c>
      <c r="T214">
        <v>1065.984474241355</v>
      </c>
      <c r="U214">
        <v>3212</v>
      </c>
      <c r="V214">
        <v>8232</v>
      </c>
      <c r="W214">
        <v>2566</v>
      </c>
      <c r="X214">
        <v>13318</v>
      </c>
    </row>
    <row r="215" spans="1:24" ht="12.75">
      <c r="A215" s="6">
        <v>213</v>
      </c>
      <c r="B215" s="6" t="s">
        <v>298</v>
      </c>
      <c r="C215">
        <v>50</v>
      </c>
      <c r="D215">
        <f t="shared" si="6"/>
        <v>86693</v>
      </c>
      <c r="E215" s="85">
        <v>10504</v>
      </c>
      <c r="F215" s="85">
        <v>29777</v>
      </c>
      <c r="G215" s="85">
        <v>7330</v>
      </c>
      <c r="H215" s="85">
        <v>3504</v>
      </c>
      <c r="I215" s="85">
        <v>316</v>
      </c>
      <c r="J215" s="85">
        <v>5032</v>
      </c>
      <c r="K215" s="85">
        <v>15186</v>
      </c>
      <c r="L215" s="85">
        <v>5899</v>
      </c>
      <c r="M215" s="85">
        <v>9145</v>
      </c>
      <c r="O215">
        <f t="shared" si="7"/>
        <v>88314</v>
      </c>
      <c r="P215">
        <v>9071</v>
      </c>
      <c r="Q215">
        <v>30042</v>
      </c>
      <c r="R215">
        <v>8095</v>
      </c>
      <c r="S215">
        <v>5155.099076567911</v>
      </c>
      <c r="T215">
        <v>1845.9009234320893</v>
      </c>
      <c r="U215">
        <v>3351</v>
      </c>
      <c r="V215">
        <v>13947</v>
      </c>
      <c r="W215">
        <v>3970</v>
      </c>
      <c r="X215">
        <v>12837</v>
      </c>
    </row>
    <row r="216" spans="1:24" ht="12.75">
      <c r="A216" s="6">
        <v>214</v>
      </c>
      <c r="B216" s="6" t="s">
        <v>299</v>
      </c>
      <c r="C216">
        <v>51</v>
      </c>
      <c r="D216">
        <f t="shared" si="6"/>
        <v>77297</v>
      </c>
      <c r="E216" s="85">
        <v>10134</v>
      </c>
      <c r="F216" s="85">
        <v>33863</v>
      </c>
      <c r="G216" s="85">
        <v>7423</v>
      </c>
      <c r="H216" s="85">
        <v>1410</v>
      </c>
      <c r="I216" s="85">
        <v>83</v>
      </c>
      <c r="J216" s="85">
        <v>4040</v>
      </c>
      <c r="K216" s="85">
        <v>10934</v>
      </c>
      <c r="L216" s="85">
        <v>2243</v>
      </c>
      <c r="M216" s="85">
        <v>7167</v>
      </c>
      <c r="O216">
        <f t="shared" si="7"/>
        <v>75989</v>
      </c>
      <c r="P216">
        <v>8951</v>
      </c>
      <c r="Q216">
        <v>34252</v>
      </c>
      <c r="R216">
        <v>6673</v>
      </c>
      <c r="S216">
        <v>2721.566401816118</v>
      </c>
      <c r="T216">
        <v>634.4335981838819</v>
      </c>
      <c r="U216">
        <v>3822</v>
      </c>
      <c r="V216">
        <v>7029</v>
      </c>
      <c r="W216">
        <v>1790</v>
      </c>
      <c r="X216">
        <v>10116</v>
      </c>
    </row>
    <row r="217" spans="1:24" ht="12.75">
      <c r="A217" s="6">
        <v>215</v>
      </c>
      <c r="B217" s="6" t="s">
        <v>300</v>
      </c>
      <c r="C217">
        <v>41</v>
      </c>
      <c r="D217">
        <f t="shared" si="6"/>
        <v>74240</v>
      </c>
      <c r="E217" s="85">
        <v>9223</v>
      </c>
      <c r="F217" s="85">
        <v>31430</v>
      </c>
      <c r="G217" s="85">
        <v>8743</v>
      </c>
      <c r="H217" s="85">
        <v>1349</v>
      </c>
      <c r="I217" s="85">
        <v>65</v>
      </c>
      <c r="J217" s="85">
        <v>4241</v>
      </c>
      <c r="K217" s="85">
        <v>9858</v>
      </c>
      <c r="L217" s="85">
        <v>2162</v>
      </c>
      <c r="M217" s="85">
        <v>7169</v>
      </c>
      <c r="O217">
        <f t="shared" si="7"/>
        <v>74173</v>
      </c>
      <c r="P217">
        <v>8997</v>
      </c>
      <c r="Q217">
        <v>31434</v>
      </c>
      <c r="R217">
        <v>8033</v>
      </c>
      <c r="S217">
        <v>2625.621931908155</v>
      </c>
      <c r="T217">
        <v>500.3780680918448</v>
      </c>
      <c r="U217">
        <v>4234</v>
      </c>
      <c r="V217">
        <v>6615</v>
      </c>
      <c r="W217">
        <v>1764</v>
      </c>
      <c r="X217">
        <v>9970</v>
      </c>
    </row>
    <row r="218" spans="1:24" ht="12.75">
      <c r="A218" s="6">
        <v>216</v>
      </c>
      <c r="B218" s="6" t="s">
        <v>301</v>
      </c>
      <c r="C218">
        <v>53</v>
      </c>
      <c r="D218">
        <f t="shared" si="6"/>
        <v>94322</v>
      </c>
      <c r="E218" s="85">
        <v>11105</v>
      </c>
      <c r="F218" s="85">
        <v>34704</v>
      </c>
      <c r="G218" s="85">
        <v>6131</v>
      </c>
      <c r="H218" s="85">
        <v>3421</v>
      </c>
      <c r="I218" s="85">
        <v>479</v>
      </c>
      <c r="J218" s="85">
        <v>6296</v>
      </c>
      <c r="K218" s="85">
        <v>11738</v>
      </c>
      <c r="L218" s="85">
        <v>7962</v>
      </c>
      <c r="M218" s="85">
        <v>12486</v>
      </c>
      <c r="O218">
        <f t="shared" si="7"/>
        <v>95534</v>
      </c>
      <c r="P218">
        <v>8773</v>
      </c>
      <c r="Q218">
        <v>38525</v>
      </c>
      <c r="R218">
        <v>6182</v>
      </c>
      <c r="S218">
        <v>5583.780009879796</v>
      </c>
      <c r="T218">
        <v>2525.2199901202043</v>
      </c>
      <c r="U218">
        <v>4355</v>
      </c>
      <c r="V218">
        <v>12035</v>
      </c>
      <c r="W218">
        <v>6702</v>
      </c>
      <c r="X218">
        <v>10853</v>
      </c>
    </row>
    <row r="219" spans="1:24" ht="12.75">
      <c r="A219" s="6">
        <v>217</v>
      </c>
      <c r="B219" s="6" t="s">
        <v>302</v>
      </c>
      <c r="C219">
        <v>52</v>
      </c>
      <c r="D219">
        <f t="shared" si="6"/>
        <v>101786</v>
      </c>
      <c r="E219" s="85">
        <v>12553</v>
      </c>
      <c r="F219" s="85">
        <v>34786</v>
      </c>
      <c r="G219" s="85">
        <v>9878</v>
      </c>
      <c r="H219" s="85">
        <v>3965</v>
      </c>
      <c r="I219" s="85">
        <v>267</v>
      </c>
      <c r="J219" s="85">
        <v>4777</v>
      </c>
      <c r="K219" s="85">
        <v>16420</v>
      </c>
      <c r="L219" s="85">
        <v>10005</v>
      </c>
      <c r="M219" s="85">
        <v>9135</v>
      </c>
      <c r="O219">
        <f t="shared" si="7"/>
        <v>109748</v>
      </c>
      <c r="P219">
        <v>11308</v>
      </c>
      <c r="Q219">
        <v>38668</v>
      </c>
      <c r="R219">
        <v>11797</v>
      </c>
      <c r="S219">
        <v>6848.537643932684</v>
      </c>
      <c r="T219">
        <v>1830.4623560673163</v>
      </c>
      <c r="U219">
        <v>3500</v>
      </c>
      <c r="V219">
        <v>16401</v>
      </c>
      <c r="W219">
        <v>7880</v>
      </c>
      <c r="X219">
        <v>11515</v>
      </c>
    </row>
    <row r="220" spans="1:24" ht="12.75">
      <c r="A220" s="6">
        <v>218</v>
      </c>
      <c r="B220" s="6" t="s">
        <v>303</v>
      </c>
      <c r="C220">
        <v>52</v>
      </c>
      <c r="D220">
        <f t="shared" si="6"/>
        <v>62617</v>
      </c>
      <c r="E220" s="85">
        <v>7730</v>
      </c>
      <c r="F220" s="85">
        <v>25359</v>
      </c>
      <c r="G220" s="85">
        <v>3869</v>
      </c>
      <c r="H220" s="85">
        <v>1817</v>
      </c>
      <c r="I220" s="85">
        <v>150</v>
      </c>
      <c r="J220" s="85">
        <v>3481</v>
      </c>
      <c r="K220" s="85">
        <v>8595</v>
      </c>
      <c r="L220" s="85">
        <v>5548</v>
      </c>
      <c r="M220" s="85">
        <v>6068</v>
      </c>
      <c r="O220">
        <f t="shared" si="7"/>
        <v>64936</v>
      </c>
      <c r="P220">
        <v>6808</v>
      </c>
      <c r="Q220">
        <v>27648</v>
      </c>
      <c r="R220">
        <v>4058</v>
      </c>
      <c r="S220">
        <v>2971.365949119374</v>
      </c>
      <c r="T220">
        <v>1427.634050880626</v>
      </c>
      <c r="U220">
        <v>2630</v>
      </c>
      <c r="V220">
        <v>8772</v>
      </c>
      <c r="W220">
        <v>5048</v>
      </c>
      <c r="X220">
        <v>5573</v>
      </c>
    </row>
    <row r="221" spans="1:24" ht="12.75">
      <c r="A221" s="6">
        <v>219</v>
      </c>
      <c r="B221" s="6" t="s">
        <v>304</v>
      </c>
      <c r="C221">
        <v>53</v>
      </c>
      <c r="D221">
        <f t="shared" si="6"/>
        <v>74018</v>
      </c>
      <c r="E221" s="85">
        <v>9121</v>
      </c>
      <c r="F221" s="85">
        <v>32284</v>
      </c>
      <c r="G221" s="85">
        <v>6194</v>
      </c>
      <c r="H221" s="85">
        <v>1835</v>
      </c>
      <c r="I221" s="85">
        <v>106</v>
      </c>
      <c r="J221" s="85">
        <v>3898</v>
      </c>
      <c r="K221" s="85">
        <v>9988</v>
      </c>
      <c r="L221" s="85">
        <v>4436</v>
      </c>
      <c r="M221" s="85">
        <v>6156</v>
      </c>
      <c r="O221">
        <f t="shared" si="7"/>
        <v>70901</v>
      </c>
      <c r="P221">
        <v>8315</v>
      </c>
      <c r="Q221">
        <v>31120</v>
      </c>
      <c r="R221">
        <v>6046</v>
      </c>
      <c r="S221">
        <v>3060.2111269614834</v>
      </c>
      <c r="T221">
        <v>661.7888730385164</v>
      </c>
      <c r="U221">
        <v>3223</v>
      </c>
      <c r="V221">
        <v>7894</v>
      </c>
      <c r="W221">
        <v>3181</v>
      </c>
      <c r="X221">
        <v>7400</v>
      </c>
    </row>
    <row r="222" spans="1:24" ht="12.75">
      <c r="A222" s="6">
        <v>220</v>
      </c>
      <c r="B222" s="6" t="s">
        <v>305</v>
      </c>
      <c r="C222">
        <v>52</v>
      </c>
      <c r="D222">
        <f t="shared" si="6"/>
        <v>52110</v>
      </c>
      <c r="E222" s="85">
        <v>6138</v>
      </c>
      <c r="F222" s="85">
        <v>20007</v>
      </c>
      <c r="G222" s="85">
        <v>5076</v>
      </c>
      <c r="H222" s="85">
        <v>982</v>
      </c>
      <c r="I222" s="85">
        <v>47</v>
      </c>
      <c r="J222" s="85">
        <v>2537</v>
      </c>
      <c r="K222" s="85">
        <v>10365</v>
      </c>
      <c r="L222" s="85">
        <v>3003</v>
      </c>
      <c r="M222" s="85">
        <v>3955</v>
      </c>
      <c r="O222">
        <f t="shared" si="7"/>
        <v>52335</v>
      </c>
      <c r="P222">
        <v>5700</v>
      </c>
      <c r="Q222">
        <v>20407</v>
      </c>
      <c r="R222">
        <v>4979</v>
      </c>
      <c r="S222">
        <v>1417.2012176560122</v>
      </c>
      <c r="T222">
        <v>410.7987823439878</v>
      </c>
      <c r="U222">
        <v>2367</v>
      </c>
      <c r="V222">
        <v>7867</v>
      </c>
      <c r="W222">
        <v>2652</v>
      </c>
      <c r="X222">
        <v>6535</v>
      </c>
    </row>
    <row r="223" spans="1:24" ht="12.75">
      <c r="A223" s="6">
        <v>221</v>
      </c>
      <c r="B223" s="6" t="s">
        <v>306</v>
      </c>
      <c r="C223">
        <v>53</v>
      </c>
      <c r="D223">
        <f t="shared" si="6"/>
        <v>56957</v>
      </c>
      <c r="E223" s="85">
        <v>6504</v>
      </c>
      <c r="F223" s="85">
        <v>23434</v>
      </c>
      <c r="G223" s="85">
        <v>3793</v>
      </c>
      <c r="H223" s="85">
        <v>1692</v>
      </c>
      <c r="I223" s="85">
        <v>140</v>
      </c>
      <c r="J223" s="85">
        <v>3129</v>
      </c>
      <c r="K223" s="85">
        <v>7744</v>
      </c>
      <c r="L223" s="85">
        <v>5129</v>
      </c>
      <c r="M223" s="85">
        <v>5392</v>
      </c>
      <c r="O223">
        <f t="shared" si="7"/>
        <v>56392</v>
      </c>
      <c r="P223">
        <v>5752</v>
      </c>
      <c r="Q223">
        <v>24474</v>
      </c>
      <c r="R223">
        <v>4182</v>
      </c>
      <c r="S223">
        <v>2623.0140620854336</v>
      </c>
      <c r="T223">
        <v>874.9859379145662</v>
      </c>
      <c r="U223">
        <v>2011</v>
      </c>
      <c r="V223">
        <v>7856</v>
      </c>
      <c r="W223">
        <v>3758</v>
      </c>
      <c r="X223">
        <v>4861</v>
      </c>
    </row>
    <row r="224" spans="1:24" ht="12.75">
      <c r="A224" s="6">
        <v>222</v>
      </c>
      <c r="B224" s="6" t="s">
        <v>307</v>
      </c>
      <c r="C224">
        <v>35</v>
      </c>
      <c r="D224">
        <f t="shared" si="6"/>
        <v>97365</v>
      </c>
      <c r="E224" s="85">
        <v>12361</v>
      </c>
      <c r="F224" s="85">
        <v>32606</v>
      </c>
      <c r="G224" s="85">
        <v>7595</v>
      </c>
      <c r="H224" s="85">
        <v>3198</v>
      </c>
      <c r="I224" s="85">
        <v>280</v>
      </c>
      <c r="J224" s="85">
        <v>13260</v>
      </c>
      <c r="K224" s="85">
        <v>14552</v>
      </c>
      <c r="L224" s="85">
        <v>5843</v>
      </c>
      <c r="M224" s="85">
        <v>7670</v>
      </c>
      <c r="O224">
        <f t="shared" si="7"/>
        <v>94295</v>
      </c>
      <c r="P224">
        <v>11232</v>
      </c>
      <c r="Q224">
        <v>34598</v>
      </c>
      <c r="R224">
        <v>8142</v>
      </c>
      <c r="S224">
        <v>4523.489723118736</v>
      </c>
      <c r="T224">
        <v>1310.5102768812637</v>
      </c>
      <c r="U224">
        <v>6207</v>
      </c>
      <c r="V224">
        <v>11763</v>
      </c>
      <c r="W224">
        <v>5017</v>
      </c>
      <c r="X224">
        <v>11502</v>
      </c>
    </row>
    <row r="225" spans="1:24" ht="12.75">
      <c r="A225" s="6">
        <v>223</v>
      </c>
      <c r="B225" s="6" t="s">
        <v>308</v>
      </c>
      <c r="C225">
        <v>52</v>
      </c>
      <c r="D225">
        <f t="shared" si="6"/>
        <v>62344</v>
      </c>
      <c r="E225" s="85">
        <v>7151</v>
      </c>
      <c r="F225" s="85">
        <v>23723</v>
      </c>
      <c r="G225" s="85">
        <v>5095</v>
      </c>
      <c r="H225" s="85">
        <v>2033</v>
      </c>
      <c r="I225" s="85">
        <v>187</v>
      </c>
      <c r="J225" s="85">
        <v>3662</v>
      </c>
      <c r="K225" s="85">
        <v>8615</v>
      </c>
      <c r="L225" s="85">
        <v>4870</v>
      </c>
      <c r="M225" s="85">
        <v>7008</v>
      </c>
      <c r="O225">
        <f t="shared" si="7"/>
        <v>60236</v>
      </c>
      <c r="P225">
        <v>6297</v>
      </c>
      <c r="Q225">
        <v>24092</v>
      </c>
      <c r="R225">
        <v>5166</v>
      </c>
      <c r="S225">
        <v>2927.478104070067</v>
      </c>
      <c r="T225">
        <v>737.5218959299331</v>
      </c>
      <c r="U225">
        <v>2578</v>
      </c>
      <c r="V225">
        <v>8402</v>
      </c>
      <c r="W225">
        <v>3969</v>
      </c>
      <c r="X225">
        <v>6067</v>
      </c>
    </row>
    <row r="226" spans="1:24" ht="12.75">
      <c r="A226" s="6">
        <v>224</v>
      </c>
      <c r="B226" s="6" t="s">
        <v>309</v>
      </c>
      <c r="C226">
        <v>52</v>
      </c>
      <c r="D226">
        <f t="shared" si="6"/>
        <v>93906</v>
      </c>
      <c r="E226" s="85">
        <v>11213</v>
      </c>
      <c r="F226" s="85">
        <v>35851</v>
      </c>
      <c r="G226" s="85">
        <v>5751</v>
      </c>
      <c r="H226" s="85">
        <v>2908</v>
      </c>
      <c r="I226" s="85">
        <v>308</v>
      </c>
      <c r="J226" s="85">
        <v>10113</v>
      </c>
      <c r="K226" s="85">
        <v>12363</v>
      </c>
      <c r="L226" s="85">
        <v>6365</v>
      </c>
      <c r="M226" s="85">
        <v>9034</v>
      </c>
      <c r="O226">
        <f t="shared" si="7"/>
        <v>95573</v>
      </c>
      <c r="P226">
        <v>10201</v>
      </c>
      <c r="Q226">
        <v>39173</v>
      </c>
      <c r="R226">
        <v>5816</v>
      </c>
      <c r="S226">
        <v>5718.366533864542</v>
      </c>
      <c r="T226">
        <v>2091.633466135458</v>
      </c>
      <c r="U226">
        <v>5142</v>
      </c>
      <c r="V226">
        <v>11114</v>
      </c>
      <c r="W226">
        <v>5549</v>
      </c>
      <c r="X226">
        <v>10768</v>
      </c>
    </row>
    <row r="227" spans="1:24" ht="12.75">
      <c r="A227" s="6">
        <v>225</v>
      </c>
      <c r="B227" s="6" t="s">
        <v>310</v>
      </c>
      <c r="C227">
        <v>52</v>
      </c>
      <c r="D227">
        <f t="shared" si="6"/>
        <v>39005</v>
      </c>
      <c r="E227" s="85">
        <v>5004</v>
      </c>
      <c r="F227" s="85">
        <v>15586</v>
      </c>
      <c r="G227" s="85">
        <v>4974</v>
      </c>
      <c r="H227" s="85">
        <v>601</v>
      </c>
      <c r="I227" s="85">
        <v>28</v>
      </c>
      <c r="J227" s="85">
        <v>2183</v>
      </c>
      <c r="K227" s="85">
        <v>6444</v>
      </c>
      <c r="L227" s="85">
        <v>1740</v>
      </c>
      <c r="M227" s="85">
        <v>2445</v>
      </c>
      <c r="O227">
        <f t="shared" si="7"/>
        <v>38551</v>
      </c>
      <c r="P227">
        <v>4608</v>
      </c>
      <c r="Q227">
        <v>15241</v>
      </c>
      <c r="R227">
        <v>4758</v>
      </c>
      <c r="S227">
        <v>1071.8307322929172</v>
      </c>
      <c r="T227">
        <v>103.16926770708284</v>
      </c>
      <c r="U227">
        <v>2238</v>
      </c>
      <c r="V227">
        <v>4364</v>
      </c>
      <c r="W227">
        <v>2533</v>
      </c>
      <c r="X227">
        <v>3634</v>
      </c>
    </row>
    <row r="228" spans="1:24" ht="12.75">
      <c r="A228" s="6">
        <v>226</v>
      </c>
      <c r="B228" s="6" t="s">
        <v>311</v>
      </c>
      <c r="C228">
        <v>53</v>
      </c>
      <c r="D228">
        <f t="shared" si="6"/>
        <v>46644</v>
      </c>
      <c r="E228" s="85">
        <v>5371</v>
      </c>
      <c r="F228" s="85">
        <v>19717</v>
      </c>
      <c r="G228" s="85">
        <v>3997</v>
      </c>
      <c r="H228" s="85">
        <v>1225</v>
      </c>
      <c r="I228" s="85">
        <v>103</v>
      </c>
      <c r="J228" s="85">
        <v>2536</v>
      </c>
      <c r="K228" s="85">
        <v>6044</v>
      </c>
      <c r="L228" s="85">
        <v>3688</v>
      </c>
      <c r="M228" s="85">
        <v>3963</v>
      </c>
      <c r="O228">
        <f t="shared" si="7"/>
        <v>47527</v>
      </c>
      <c r="P228">
        <v>4751</v>
      </c>
      <c r="Q228">
        <v>21142</v>
      </c>
      <c r="R228">
        <v>4329</v>
      </c>
      <c r="S228">
        <v>1982.2520826905275</v>
      </c>
      <c r="T228">
        <v>648.7479173094724</v>
      </c>
      <c r="U228">
        <v>2063</v>
      </c>
      <c r="V228">
        <v>5940</v>
      </c>
      <c r="W228">
        <v>2637</v>
      </c>
      <c r="X228">
        <v>4034</v>
      </c>
    </row>
    <row r="229" spans="1:24" ht="12.75">
      <c r="A229" s="6">
        <v>227</v>
      </c>
      <c r="B229" s="6" t="s">
        <v>312</v>
      </c>
      <c r="C229">
        <v>53</v>
      </c>
      <c r="D229">
        <f t="shared" si="6"/>
        <v>75600</v>
      </c>
      <c r="E229" s="85">
        <v>10012</v>
      </c>
      <c r="F229" s="85">
        <v>33805</v>
      </c>
      <c r="G229" s="85">
        <v>5711</v>
      </c>
      <c r="H229" s="85">
        <v>1579</v>
      </c>
      <c r="I229" s="85">
        <v>94</v>
      </c>
      <c r="J229" s="85">
        <v>4067</v>
      </c>
      <c r="K229" s="85">
        <v>11437</v>
      </c>
      <c r="L229" s="85">
        <v>4038</v>
      </c>
      <c r="M229" s="85">
        <v>4857</v>
      </c>
      <c r="O229">
        <f t="shared" si="7"/>
        <v>75963</v>
      </c>
      <c r="P229">
        <v>9545</v>
      </c>
      <c r="Q229">
        <v>34354</v>
      </c>
      <c r="R229">
        <v>5410</v>
      </c>
      <c r="S229">
        <v>2886.8348128135854</v>
      </c>
      <c r="T229">
        <v>756.1651871864145</v>
      </c>
      <c r="U229">
        <v>3494</v>
      </c>
      <c r="V229">
        <v>8994</v>
      </c>
      <c r="W229">
        <v>3038</v>
      </c>
      <c r="X229">
        <v>7485</v>
      </c>
    </row>
    <row r="230" spans="1:24" ht="12.75">
      <c r="A230" s="6">
        <v>228</v>
      </c>
      <c r="B230" s="6" t="s">
        <v>313</v>
      </c>
      <c r="C230">
        <v>53</v>
      </c>
      <c r="D230">
        <f t="shared" si="6"/>
        <v>78983</v>
      </c>
      <c r="E230" s="85">
        <v>9550</v>
      </c>
      <c r="F230" s="85">
        <v>30287</v>
      </c>
      <c r="G230" s="85">
        <v>7003</v>
      </c>
      <c r="H230" s="85">
        <v>2351</v>
      </c>
      <c r="I230" s="85">
        <v>192</v>
      </c>
      <c r="J230" s="85">
        <v>6053</v>
      </c>
      <c r="K230" s="85">
        <v>11424</v>
      </c>
      <c r="L230" s="85">
        <v>5499</v>
      </c>
      <c r="M230" s="85">
        <v>6624</v>
      </c>
      <c r="O230">
        <f t="shared" si="7"/>
        <v>79995</v>
      </c>
      <c r="P230">
        <v>8431</v>
      </c>
      <c r="Q230">
        <v>31883</v>
      </c>
      <c r="R230">
        <v>6894</v>
      </c>
      <c r="S230">
        <v>4242.427105113096</v>
      </c>
      <c r="T230">
        <v>1406.5728948869037</v>
      </c>
      <c r="U230">
        <v>4527</v>
      </c>
      <c r="V230">
        <v>8305</v>
      </c>
      <c r="W230">
        <v>4362</v>
      </c>
      <c r="X230">
        <v>9944</v>
      </c>
    </row>
    <row r="231" spans="1:24" ht="12.75">
      <c r="A231" s="6">
        <v>229</v>
      </c>
      <c r="B231" s="6" t="s">
        <v>314</v>
      </c>
      <c r="C231">
        <v>35</v>
      </c>
      <c r="D231">
        <f t="shared" si="6"/>
        <v>74885</v>
      </c>
      <c r="E231" s="85">
        <v>9580</v>
      </c>
      <c r="F231" s="85">
        <v>26194</v>
      </c>
      <c r="G231" s="85">
        <v>7624</v>
      </c>
      <c r="H231" s="85">
        <v>1794</v>
      </c>
      <c r="I231" s="85">
        <v>115</v>
      </c>
      <c r="J231" s="85">
        <v>4213</v>
      </c>
      <c r="K231" s="85">
        <v>14937</v>
      </c>
      <c r="L231" s="85">
        <v>5002</v>
      </c>
      <c r="M231" s="85">
        <v>5426</v>
      </c>
      <c r="O231">
        <f t="shared" si="7"/>
        <v>74944</v>
      </c>
      <c r="P231">
        <v>8916</v>
      </c>
      <c r="Q231">
        <v>26951</v>
      </c>
      <c r="R231">
        <v>7866</v>
      </c>
      <c r="S231">
        <v>3014.2160278745646</v>
      </c>
      <c r="T231">
        <v>410.7839721254355</v>
      </c>
      <c r="U231">
        <v>3156</v>
      </c>
      <c r="V231">
        <v>11917</v>
      </c>
      <c r="W231">
        <v>3760</v>
      </c>
      <c r="X231">
        <v>8953</v>
      </c>
    </row>
    <row r="232" spans="1:24" ht="12.75">
      <c r="A232" s="6">
        <v>230</v>
      </c>
      <c r="B232" s="6" t="s">
        <v>315</v>
      </c>
      <c r="C232">
        <v>57</v>
      </c>
      <c r="D232">
        <f t="shared" si="6"/>
        <v>66208</v>
      </c>
      <c r="E232" s="85">
        <v>9028</v>
      </c>
      <c r="F232" s="85">
        <v>30888</v>
      </c>
      <c r="G232" s="85">
        <v>5851</v>
      </c>
      <c r="H232" s="85">
        <v>1304</v>
      </c>
      <c r="I232" s="85">
        <v>83</v>
      </c>
      <c r="J232" s="85">
        <v>3284</v>
      </c>
      <c r="K232" s="85">
        <v>9331</v>
      </c>
      <c r="L232" s="85">
        <v>2100</v>
      </c>
      <c r="M232" s="85">
        <v>4339</v>
      </c>
      <c r="O232">
        <f t="shared" si="7"/>
        <v>61942</v>
      </c>
      <c r="P232">
        <v>8127</v>
      </c>
      <c r="Q232">
        <v>29734</v>
      </c>
      <c r="R232">
        <v>5504</v>
      </c>
      <c r="S232">
        <v>1975.4711347047114</v>
      </c>
      <c r="T232">
        <v>394.52886529528865</v>
      </c>
      <c r="U232">
        <v>2769</v>
      </c>
      <c r="V232">
        <v>6207</v>
      </c>
      <c r="W232">
        <v>1488</v>
      </c>
      <c r="X232">
        <v>5743</v>
      </c>
    </row>
    <row r="233" spans="1:24" ht="12.75">
      <c r="A233" s="6">
        <v>231</v>
      </c>
      <c r="B233" s="6" t="s">
        <v>316</v>
      </c>
      <c r="C233">
        <v>60</v>
      </c>
      <c r="D233">
        <f t="shared" si="6"/>
        <v>113728</v>
      </c>
      <c r="E233" s="85">
        <v>13935</v>
      </c>
      <c r="F233" s="85">
        <v>46753</v>
      </c>
      <c r="G233" s="85">
        <v>8770</v>
      </c>
      <c r="H233" s="85">
        <v>2786</v>
      </c>
      <c r="I233" s="85">
        <v>176</v>
      </c>
      <c r="J233" s="85">
        <v>15113</v>
      </c>
      <c r="K233" s="85">
        <v>14736</v>
      </c>
      <c r="L233" s="85">
        <v>3614</v>
      </c>
      <c r="M233" s="85">
        <v>7845</v>
      </c>
      <c r="O233">
        <f t="shared" si="7"/>
        <v>109795</v>
      </c>
      <c r="P233">
        <v>12850</v>
      </c>
      <c r="Q233">
        <v>51563</v>
      </c>
      <c r="R233">
        <v>8605</v>
      </c>
      <c r="S233">
        <v>4091.453211009174</v>
      </c>
      <c r="T233">
        <v>982.5467889908257</v>
      </c>
      <c r="U233">
        <v>7111</v>
      </c>
      <c r="V233">
        <v>10974</v>
      </c>
      <c r="W233">
        <v>2615</v>
      </c>
      <c r="X233">
        <v>11003</v>
      </c>
    </row>
    <row r="234" spans="1:24" ht="12.75">
      <c r="A234" s="6">
        <v>232</v>
      </c>
      <c r="B234" s="6" t="s">
        <v>317</v>
      </c>
      <c r="C234">
        <v>54</v>
      </c>
      <c r="D234">
        <f t="shared" si="6"/>
        <v>55587</v>
      </c>
      <c r="E234" s="85">
        <v>7600</v>
      </c>
      <c r="F234" s="85">
        <v>24560</v>
      </c>
      <c r="G234" s="85">
        <v>6485</v>
      </c>
      <c r="H234" s="85">
        <v>931</v>
      </c>
      <c r="I234" s="85">
        <v>47</v>
      </c>
      <c r="J234" s="85">
        <v>2927</v>
      </c>
      <c r="K234" s="85">
        <v>7627</v>
      </c>
      <c r="L234" s="85">
        <v>1489</v>
      </c>
      <c r="M234" s="85">
        <v>3921</v>
      </c>
      <c r="O234">
        <f t="shared" si="7"/>
        <v>49956</v>
      </c>
      <c r="P234">
        <v>6338</v>
      </c>
      <c r="Q234">
        <v>22186</v>
      </c>
      <c r="R234">
        <v>5534</v>
      </c>
      <c r="S234">
        <v>1715.8493958977242</v>
      </c>
      <c r="T234">
        <v>131.1506041022759</v>
      </c>
      <c r="U234">
        <v>2588</v>
      </c>
      <c r="V234">
        <v>4681</v>
      </c>
      <c r="W234">
        <v>1091</v>
      </c>
      <c r="X234">
        <v>5691</v>
      </c>
    </row>
    <row r="235" spans="1:24" ht="12.75">
      <c r="A235" s="6">
        <v>233</v>
      </c>
      <c r="B235" s="6" t="s">
        <v>318</v>
      </c>
      <c r="C235">
        <v>60</v>
      </c>
      <c r="D235">
        <f t="shared" si="6"/>
        <v>73622</v>
      </c>
      <c r="E235" s="85">
        <v>9614</v>
      </c>
      <c r="F235" s="85">
        <v>33569</v>
      </c>
      <c r="G235" s="85">
        <v>6646</v>
      </c>
      <c r="H235" s="85">
        <v>1749</v>
      </c>
      <c r="I235" s="85">
        <v>89</v>
      </c>
      <c r="J235" s="85">
        <v>3684</v>
      </c>
      <c r="K235" s="85">
        <v>10432</v>
      </c>
      <c r="L235" s="85">
        <v>2575</v>
      </c>
      <c r="M235" s="85">
        <v>5264</v>
      </c>
      <c r="O235">
        <f t="shared" si="7"/>
        <v>71647</v>
      </c>
      <c r="P235">
        <v>8461</v>
      </c>
      <c r="Q235">
        <v>34007</v>
      </c>
      <c r="R235">
        <v>6311</v>
      </c>
      <c r="S235">
        <v>2678.1820448877806</v>
      </c>
      <c r="T235">
        <v>347.81795511221947</v>
      </c>
      <c r="U235">
        <v>2915</v>
      </c>
      <c r="V235">
        <v>7964</v>
      </c>
      <c r="W235">
        <v>1833</v>
      </c>
      <c r="X235">
        <v>7130</v>
      </c>
    </row>
    <row r="236" spans="1:24" ht="12.75">
      <c r="A236" s="6">
        <v>234</v>
      </c>
      <c r="B236" s="6" t="s">
        <v>319</v>
      </c>
      <c r="C236">
        <v>54</v>
      </c>
      <c r="D236">
        <f t="shared" si="6"/>
        <v>198922</v>
      </c>
      <c r="E236" s="85">
        <v>20796</v>
      </c>
      <c r="F236" s="85">
        <v>74357</v>
      </c>
      <c r="G236" s="85">
        <v>10253</v>
      </c>
      <c r="H236" s="85">
        <v>8634</v>
      </c>
      <c r="I236" s="85">
        <v>1070</v>
      </c>
      <c r="J236" s="85">
        <v>25215</v>
      </c>
      <c r="K236" s="85">
        <v>21565</v>
      </c>
      <c r="L236" s="85">
        <v>12829</v>
      </c>
      <c r="M236" s="85">
        <v>24203</v>
      </c>
      <c r="O236">
        <f t="shared" si="7"/>
        <v>202235</v>
      </c>
      <c r="P236">
        <v>17272</v>
      </c>
      <c r="Q236">
        <v>84794</v>
      </c>
      <c r="R236">
        <v>11303</v>
      </c>
      <c r="S236">
        <v>14788.603235747303</v>
      </c>
      <c r="T236">
        <v>5940.396764252697</v>
      </c>
      <c r="U236">
        <v>12702</v>
      </c>
      <c r="V236">
        <v>22408</v>
      </c>
      <c r="W236">
        <v>9967</v>
      </c>
      <c r="X236">
        <v>23060</v>
      </c>
    </row>
    <row r="237" spans="1:24" ht="12.75">
      <c r="A237" s="6">
        <v>235</v>
      </c>
      <c r="B237" s="6" t="s">
        <v>320</v>
      </c>
      <c r="C237">
        <v>54</v>
      </c>
      <c r="D237">
        <f t="shared" si="6"/>
        <v>34678</v>
      </c>
      <c r="E237" s="85">
        <v>4693</v>
      </c>
      <c r="F237" s="85">
        <v>15057</v>
      </c>
      <c r="G237" s="85">
        <v>3630</v>
      </c>
      <c r="H237" s="85">
        <v>786</v>
      </c>
      <c r="I237" s="85">
        <v>35</v>
      </c>
      <c r="J237" s="85">
        <v>1732</v>
      </c>
      <c r="K237" s="85">
        <v>5011</v>
      </c>
      <c r="L237" s="85">
        <v>954</v>
      </c>
      <c r="M237" s="85">
        <v>2780</v>
      </c>
      <c r="O237">
        <f t="shared" si="7"/>
        <v>33704</v>
      </c>
      <c r="P237">
        <v>4170</v>
      </c>
      <c r="Q237">
        <v>14708</v>
      </c>
      <c r="R237">
        <v>3227</v>
      </c>
      <c r="S237">
        <v>916.0265017667845</v>
      </c>
      <c r="T237">
        <v>371.97349823321554</v>
      </c>
      <c r="U237">
        <v>1548</v>
      </c>
      <c r="V237">
        <v>3467</v>
      </c>
      <c r="W237">
        <v>764</v>
      </c>
      <c r="X237">
        <v>4532</v>
      </c>
    </row>
    <row r="238" spans="1:24" ht="12.75">
      <c r="A238" s="6">
        <v>236</v>
      </c>
      <c r="B238" s="6" t="s">
        <v>321</v>
      </c>
      <c r="C238">
        <v>60</v>
      </c>
      <c r="D238">
        <f t="shared" si="6"/>
        <v>62158</v>
      </c>
      <c r="E238" s="85">
        <v>8149</v>
      </c>
      <c r="F238" s="85">
        <v>27519</v>
      </c>
      <c r="G238" s="85">
        <v>5149</v>
      </c>
      <c r="H238" s="85">
        <v>1426</v>
      </c>
      <c r="I238" s="85">
        <v>77</v>
      </c>
      <c r="J238" s="85">
        <v>2796</v>
      </c>
      <c r="K238" s="85">
        <v>8751</v>
      </c>
      <c r="L238" s="85">
        <v>2871</v>
      </c>
      <c r="M238" s="85">
        <v>5420</v>
      </c>
      <c r="O238">
        <f t="shared" si="7"/>
        <v>59995</v>
      </c>
      <c r="P238">
        <v>6941</v>
      </c>
      <c r="Q238">
        <v>25374</v>
      </c>
      <c r="R238">
        <v>4687</v>
      </c>
      <c r="S238">
        <v>2425.114705150535</v>
      </c>
      <c r="T238">
        <v>698.885294849465</v>
      </c>
      <c r="U238">
        <v>2434</v>
      </c>
      <c r="V238">
        <v>7324</v>
      </c>
      <c r="W238">
        <v>2033</v>
      </c>
      <c r="X238">
        <v>8078</v>
      </c>
    </row>
    <row r="239" spans="1:24" ht="12.75">
      <c r="A239" s="6">
        <v>237</v>
      </c>
      <c r="B239" s="6" t="s">
        <v>322</v>
      </c>
      <c r="C239">
        <v>54</v>
      </c>
      <c r="D239">
        <f t="shared" si="6"/>
        <v>40522</v>
      </c>
      <c r="E239" s="85">
        <v>5344</v>
      </c>
      <c r="F239" s="85">
        <v>16773</v>
      </c>
      <c r="G239" s="85">
        <v>3257</v>
      </c>
      <c r="H239" s="85">
        <v>972</v>
      </c>
      <c r="I239" s="85">
        <v>52</v>
      </c>
      <c r="J239" s="85">
        <v>3929</v>
      </c>
      <c r="K239" s="85">
        <v>6224</v>
      </c>
      <c r="L239" s="85">
        <v>1369</v>
      </c>
      <c r="M239" s="85">
        <v>2602</v>
      </c>
      <c r="O239">
        <f t="shared" si="7"/>
        <v>39679</v>
      </c>
      <c r="P239">
        <v>5242</v>
      </c>
      <c r="Q239">
        <v>18598</v>
      </c>
      <c r="R239">
        <v>3049</v>
      </c>
      <c r="S239">
        <v>1327.6028169014085</v>
      </c>
      <c r="T239">
        <v>311.39718309859154</v>
      </c>
      <c r="U239">
        <v>2370</v>
      </c>
      <c r="V239">
        <v>4287</v>
      </c>
      <c r="W239">
        <v>859</v>
      </c>
      <c r="X239">
        <v>3635</v>
      </c>
    </row>
    <row r="240" spans="1:24" ht="12.75">
      <c r="A240" s="6">
        <v>238</v>
      </c>
      <c r="B240" s="6" t="s">
        <v>323</v>
      </c>
      <c r="C240">
        <v>55</v>
      </c>
      <c r="D240">
        <f t="shared" si="6"/>
        <v>40278</v>
      </c>
      <c r="E240" s="85">
        <v>5596</v>
      </c>
      <c r="F240" s="85">
        <v>15446</v>
      </c>
      <c r="G240" s="85">
        <v>3382</v>
      </c>
      <c r="H240" s="85">
        <v>1088</v>
      </c>
      <c r="I240" s="85">
        <v>56</v>
      </c>
      <c r="J240" s="85">
        <v>1721</v>
      </c>
      <c r="K240" s="85">
        <v>6755</v>
      </c>
      <c r="L240" s="85">
        <v>2468</v>
      </c>
      <c r="M240" s="85">
        <v>3766</v>
      </c>
      <c r="O240">
        <f t="shared" si="7"/>
        <v>39509</v>
      </c>
      <c r="P240">
        <v>4594</v>
      </c>
      <c r="Q240">
        <v>15645</v>
      </c>
      <c r="R240">
        <v>3544</v>
      </c>
      <c r="S240">
        <v>1914.938856015779</v>
      </c>
      <c r="T240">
        <v>517.061143984221</v>
      </c>
      <c r="U240">
        <v>1422</v>
      </c>
      <c r="V240">
        <v>4754</v>
      </c>
      <c r="W240">
        <v>1478</v>
      </c>
      <c r="X240">
        <v>5640</v>
      </c>
    </row>
    <row r="241" spans="1:24" ht="12.75">
      <c r="A241" s="6">
        <v>239</v>
      </c>
      <c r="B241" s="6" t="s">
        <v>324</v>
      </c>
      <c r="C241">
        <v>55</v>
      </c>
      <c r="D241">
        <f t="shared" si="6"/>
        <v>94205</v>
      </c>
      <c r="E241" s="85">
        <v>11547</v>
      </c>
      <c r="F241" s="85">
        <v>30469</v>
      </c>
      <c r="G241" s="85">
        <v>10197</v>
      </c>
      <c r="H241" s="85">
        <v>2742</v>
      </c>
      <c r="I241" s="85">
        <v>162</v>
      </c>
      <c r="J241" s="85">
        <v>3923</v>
      </c>
      <c r="K241" s="85">
        <v>18887</v>
      </c>
      <c r="L241" s="85">
        <v>7171</v>
      </c>
      <c r="M241" s="85">
        <v>9107</v>
      </c>
      <c r="O241">
        <f t="shared" si="7"/>
        <v>86713</v>
      </c>
      <c r="P241">
        <v>9098</v>
      </c>
      <c r="Q241">
        <v>27396</v>
      </c>
      <c r="R241">
        <v>10173</v>
      </c>
      <c r="S241">
        <v>4785.261623325453</v>
      </c>
      <c r="T241">
        <v>907.7383766745469</v>
      </c>
      <c r="U241">
        <v>3143</v>
      </c>
      <c r="V241">
        <v>13338</v>
      </c>
      <c r="W241">
        <v>4624</v>
      </c>
      <c r="X241">
        <v>13248</v>
      </c>
    </row>
    <row r="242" spans="1:24" ht="12.75">
      <c r="A242" s="6">
        <v>240</v>
      </c>
      <c r="B242" s="6" t="s">
        <v>325</v>
      </c>
      <c r="C242">
        <v>55</v>
      </c>
      <c r="D242">
        <f t="shared" si="6"/>
        <v>61755</v>
      </c>
      <c r="E242" s="85">
        <v>8048</v>
      </c>
      <c r="F242" s="85">
        <v>23695</v>
      </c>
      <c r="G242" s="85">
        <v>3589</v>
      </c>
      <c r="H242" s="85">
        <v>2356</v>
      </c>
      <c r="I242" s="85">
        <v>223</v>
      </c>
      <c r="J242" s="85">
        <v>6173</v>
      </c>
      <c r="K242" s="85">
        <v>7610</v>
      </c>
      <c r="L242" s="85">
        <v>3871</v>
      </c>
      <c r="M242" s="85">
        <v>6190</v>
      </c>
      <c r="O242">
        <f t="shared" si="7"/>
        <v>61815</v>
      </c>
      <c r="P242">
        <v>6866</v>
      </c>
      <c r="Q242">
        <v>24390</v>
      </c>
      <c r="R242">
        <v>3927</v>
      </c>
      <c r="S242">
        <v>4459.207532667179</v>
      </c>
      <c r="T242">
        <v>1485.792467332821</v>
      </c>
      <c r="U242">
        <v>2147</v>
      </c>
      <c r="V242">
        <v>7085</v>
      </c>
      <c r="W242">
        <v>2706</v>
      </c>
      <c r="X242">
        <v>8749</v>
      </c>
    </row>
    <row r="243" spans="1:24" ht="12.75">
      <c r="A243" s="6">
        <v>241</v>
      </c>
      <c r="B243" s="6" t="s">
        <v>326</v>
      </c>
      <c r="C243">
        <v>55</v>
      </c>
      <c r="D243">
        <f t="shared" si="6"/>
        <v>110925</v>
      </c>
      <c r="E243" s="85">
        <v>16817</v>
      </c>
      <c r="F243" s="85">
        <v>40781</v>
      </c>
      <c r="G243" s="85">
        <v>6374</v>
      </c>
      <c r="H243" s="85">
        <v>5576</v>
      </c>
      <c r="I243" s="85">
        <v>469</v>
      </c>
      <c r="J243" s="85">
        <v>5652</v>
      </c>
      <c r="K243" s="85">
        <v>16726</v>
      </c>
      <c r="L243" s="85">
        <v>6272</v>
      </c>
      <c r="M243" s="85">
        <v>12258</v>
      </c>
      <c r="O243">
        <f t="shared" si="7"/>
        <v>115938</v>
      </c>
      <c r="P243">
        <v>15968</v>
      </c>
      <c r="Q243">
        <v>42246</v>
      </c>
      <c r="R243">
        <v>6930</v>
      </c>
      <c r="S243">
        <v>8325.477514635444</v>
      </c>
      <c r="T243">
        <v>1977.5224853645557</v>
      </c>
      <c r="U243">
        <v>5352</v>
      </c>
      <c r="V243">
        <v>13048</v>
      </c>
      <c r="W243">
        <v>4753</v>
      </c>
      <c r="X243">
        <v>17338</v>
      </c>
    </row>
    <row r="244" spans="1:24" ht="12.75">
      <c r="A244" s="6">
        <v>242</v>
      </c>
      <c r="B244" s="6" t="s">
        <v>327</v>
      </c>
      <c r="C244">
        <v>55</v>
      </c>
      <c r="D244">
        <f t="shared" si="6"/>
        <v>67972</v>
      </c>
      <c r="E244" s="85">
        <v>8822</v>
      </c>
      <c r="F244" s="85">
        <v>28323</v>
      </c>
      <c r="G244" s="85">
        <v>5818</v>
      </c>
      <c r="H244" s="85">
        <v>1568</v>
      </c>
      <c r="I244" s="85">
        <v>88</v>
      </c>
      <c r="J244" s="85">
        <v>3005</v>
      </c>
      <c r="K244" s="85">
        <v>11490</v>
      </c>
      <c r="L244" s="85">
        <v>3088</v>
      </c>
      <c r="M244" s="85">
        <v>5770</v>
      </c>
      <c r="O244">
        <f t="shared" si="7"/>
        <v>59581</v>
      </c>
      <c r="P244">
        <v>6902</v>
      </c>
      <c r="Q244">
        <v>24420</v>
      </c>
      <c r="R244">
        <v>5236</v>
      </c>
      <c r="S244">
        <v>2133.930036822725</v>
      </c>
      <c r="T244">
        <v>526.0699631772751</v>
      </c>
      <c r="U244">
        <v>2570</v>
      </c>
      <c r="V244">
        <v>7203</v>
      </c>
      <c r="W244">
        <v>2110</v>
      </c>
      <c r="X244">
        <v>8480</v>
      </c>
    </row>
    <row r="245" spans="1:24" ht="12.75">
      <c r="A245" s="6">
        <v>243</v>
      </c>
      <c r="B245" s="6" t="s">
        <v>328</v>
      </c>
      <c r="C245">
        <v>40</v>
      </c>
      <c r="D245">
        <f t="shared" si="6"/>
        <v>110156</v>
      </c>
      <c r="E245" s="85">
        <v>14715</v>
      </c>
      <c r="F245" s="85">
        <v>44477</v>
      </c>
      <c r="G245" s="85">
        <v>7226</v>
      </c>
      <c r="H245" s="85">
        <v>3665</v>
      </c>
      <c r="I245" s="85">
        <v>321</v>
      </c>
      <c r="J245" s="85">
        <v>5292</v>
      </c>
      <c r="K245" s="85">
        <v>17425</v>
      </c>
      <c r="L245" s="85">
        <v>5940</v>
      </c>
      <c r="M245" s="85">
        <v>11095</v>
      </c>
      <c r="O245">
        <f t="shared" si="7"/>
        <v>111935</v>
      </c>
      <c r="P245">
        <v>12637</v>
      </c>
      <c r="Q245">
        <v>44472</v>
      </c>
      <c r="R245">
        <v>7255</v>
      </c>
      <c r="S245">
        <v>6436.687691025285</v>
      </c>
      <c r="T245">
        <v>1486.3123089747153</v>
      </c>
      <c r="U245">
        <v>5166</v>
      </c>
      <c r="V245">
        <v>12103</v>
      </c>
      <c r="W245">
        <v>4584</v>
      </c>
      <c r="X245">
        <v>17795</v>
      </c>
    </row>
    <row r="246" spans="1:24" ht="12.75">
      <c r="A246" s="6">
        <v>244</v>
      </c>
      <c r="B246" s="6" t="s">
        <v>329</v>
      </c>
      <c r="C246">
        <v>55</v>
      </c>
      <c r="D246">
        <f t="shared" si="6"/>
        <v>55507</v>
      </c>
      <c r="E246" s="85">
        <v>6477</v>
      </c>
      <c r="F246" s="85">
        <v>22350</v>
      </c>
      <c r="G246" s="85">
        <v>5434</v>
      </c>
      <c r="H246" s="85">
        <v>1189</v>
      </c>
      <c r="I246" s="85">
        <v>44</v>
      </c>
      <c r="J246" s="85">
        <v>1933</v>
      </c>
      <c r="K246" s="85">
        <v>10645</v>
      </c>
      <c r="L246" s="85">
        <v>2875</v>
      </c>
      <c r="M246" s="85">
        <v>4560</v>
      </c>
      <c r="O246">
        <f t="shared" si="7"/>
        <v>50500</v>
      </c>
      <c r="P246">
        <v>5059</v>
      </c>
      <c r="Q246">
        <v>20009</v>
      </c>
      <c r="R246">
        <v>5679</v>
      </c>
      <c r="S246">
        <v>1761.9010113392583</v>
      </c>
      <c r="T246">
        <v>475.09898866074167</v>
      </c>
      <c r="U246">
        <v>1776</v>
      </c>
      <c r="V246">
        <v>6878</v>
      </c>
      <c r="W246">
        <v>1889</v>
      </c>
      <c r="X246">
        <v>6973</v>
      </c>
    </row>
    <row r="247" spans="1:24" ht="12.75">
      <c r="A247" s="6">
        <v>245</v>
      </c>
      <c r="B247" s="6" t="s">
        <v>330</v>
      </c>
      <c r="C247">
        <v>54</v>
      </c>
      <c r="D247">
        <f t="shared" si="6"/>
        <v>89383</v>
      </c>
      <c r="E247" s="85">
        <v>11948</v>
      </c>
      <c r="F247" s="85">
        <v>39290</v>
      </c>
      <c r="G247" s="85">
        <v>8008</v>
      </c>
      <c r="H247" s="85">
        <v>2102</v>
      </c>
      <c r="I247" s="85">
        <v>103</v>
      </c>
      <c r="J247" s="85">
        <v>4726</v>
      </c>
      <c r="K247" s="85">
        <v>12703</v>
      </c>
      <c r="L247" s="85">
        <v>3325</v>
      </c>
      <c r="M247" s="85">
        <v>7178</v>
      </c>
      <c r="O247">
        <f t="shared" si="7"/>
        <v>80448</v>
      </c>
      <c r="P247">
        <v>9860</v>
      </c>
      <c r="Q247">
        <v>33662</v>
      </c>
      <c r="R247">
        <v>7149</v>
      </c>
      <c r="S247">
        <v>3284.2240901533346</v>
      </c>
      <c r="T247">
        <v>655.7759098466654</v>
      </c>
      <c r="U247">
        <v>3824</v>
      </c>
      <c r="V247">
        <v>8719</v>
      </c>
      <c r="W247">
        <v>2498</v>
      </c>
      <c r="X247">
        <v>10796</v>
      </c>
    </row>
    <row r="248" spans="1:24" ht="12.75">
      <c r="A248" s="6">
        <v>246</v>
      </c>
      <c r="B248" s="6" t="s">
        <v>331</v>
      </c>
      <c r="C248">
        <v>55</v>
      </c>
      <c r="D248">
        <f t="shared" si="6"/>
        <v>57243</v>
      </c>
      <c r="E248" s="85">
        <v>7608</v>
      </c>
      <c r="F248" s="85">
        <v>21648</v>
      </c>
      <c r="G248" s="85">
        <v>5319</v>
      </c>
      <c r="H248" s="85">
        <v>1691</v>
      </c>
      <c r="I248" s="85">
        <v>160</v>
      </c>
      <c r="J248" s="85">
        <v>2887</v>
      </c>
      <c r="K248" s="85">
        <v>9740</v>
      </c>
      <c r="L248" s="85">
        <v>2921</v>
      </c>
      <c r="M248" s="85">
        <v>5269</v>
      </c>
      <c r="O248">
        <f t="shared" si="7"/>
        <v>56339</v>
      </c>
      <c r="P248">
        <v>6240</v>
      </c>
      <c r="Q248">
        <v>21644</v>
      </c>
      <c r="R248">
        <v>5114</v>
      </c>
      <c r="S248">
        <v>2996.8350456621006</v>
      </c>
      <c r="T248">
        <v>363.16495433789953</v>
      </c>
      <c r="U248">
        <v>2483</v>
      </c>
      <c r="V248">
        <v>6327</v>
      </c>
      <c r="W248">
        <v>2108</v>
      </c>
      <c r="X248">
        <v>9063</v>
      </c>
    </row>
    <row r="249" spans="1:24" ht="12.75">
      <c r="A249" s="6">
        <v>247</v>
      </c>
      <c r="B249" s="6" t="s">
        <v>332</v>
      </c>
      <c r="C249">
        <v>67</v>
      </c>
      <c r="D249">
        <f t="shared" si="6"/>
        <v>86783</v>
      </c>
      <c r="E249" s="85">
        <v>11065</v>
      </c>
      <c r="F249" s="85">
        <v>34933</v>
      </c>
      <c r="G249" s="85">
        <v>8348</v>
      </c>
      <c r="H249" s="85">
        <v>2190</v>
      </c>
      <c r="I249" s="85">
        <v>104</v>
      </c>
      <c r="J249" s="85">
        <v>3706</v>
      </c>
      <c r="K249" s="85">
        <v>14443</v>
      </c>
      <c r="L249" s="85">
        <v>3741</v>
      </c>
      <c r="M249" s="85">
        <v>8253</v>
      </c>
      <c r="O249">
        <f t="shared" si="7"/>
        <v>78307</v>
      </c>
      <c r="P249">
        <v>8553</v>
      </c>
      <c r="Q249">
        <v>31364</v>
      </c>
      <c r="R249">
        <v>7651</v>
      </c>
      <c r="S249">
        <v>3511.68085106383</v>
      </c>
      <c r="T249">
        <v>828.3191489361701</v>
      </c>
      <c r="U249">
        <v>2738</v>
      </c>
      <c r="V249">
        <v>10112</v>
      </c>
      <c r="W249">
        <v>2309</v>
      </c>
      <c r="X249">
        <v>11240</v>
      </c>
    </row>
    <row r="250" spans="1:24" ht="12.75">
      <c r="A250" s="6">
        <v>248</v>
      </c>
      <c r="B250" s="6" t="s">
        <v>333</v>
      </c>
      <c r="C250">
        <v>56</v>
      </c>
      <c r="D250">
        <f t="shared" si="6"/>
        <v>86322</v>
      </c>
      <c r="E250" s="85">
        <v>12752</v>
      </c>
      <c r="F250" s="85">
        <v>35106</v>
      </c>
      <c r="G250" s="85">
        <v>8463</v>
      </c>
      <c r="H250" s="85">
        <v>1626</v>
      </c>
      <c r="I250" s="85">
        <v>71</v>
      </c>
      <c r="J250" s="85">
        <v>3621</v>
      </c>
      <c r="K250" s="85">
        <v>14724</v>
      </c>
      <c r="L250" s="85">
        <v>3335</v>
      </c>
      <c r="M250" s="85">
        <v>6624</v>
      </c>
      <c r="O250">
        <f t="shared" si="7"/>
        <v>79870</v>
      </c>
      <c r="P250">
        <v>10737</v>
      </c>
      <c r="Q250">
        <v>33396</v>
      </c>
      <c r="R250">
        <v>7743</v>
      </c>
      <c r="S250">
        <v>2310.283798677443</v>
      </c>
      <c r="T250">
        <v>532.7162013225569</v>
      </c>
      <c r="U250">
        <v>3122</v>
      </c>
      <c r="V250">
        <v>9000</v>
      </c>
      <c r="W250">
        <v>2593</v>
      </c>
      <c r="X250">
        <v>10436</v>
      </c>
    </row>
    <row r="251" spans="1:24" ht="12.75">
      <c r="A251" s="6">
        <v>249</v>
      </c>
      <c r="B251" s="6" t="s">
        <v>334</v>
      </c>
      <c r="C251">
        <v>56</v>
      </c>
      <c r="D251">
        <f t="shared" si="6"/>
        <v>64808</v>
      </c>
      <c r="E251" s="85">
        <v>8988</v>
      </c>
      <c r="F251" s="85">
        <v>22271</v>
      </c>
      <c r="G251" s="85">
        <v>5315</v>
      </c>
      <c r="H251" s="85">
        <v>3198</v>
      </c>
      <c r="I251" s="85">
        <v>227</v>
      </c>
      <c r="J251" s="85">
        <v>2859</v>
      </c>
      <c r="K251" s="85">
        <v>10508</v>
      </c>
      <c r="L251" s="85">
        <v>4386</v>
      </c>
      <c r="M251" s="85">
        <v>7056</v>
      </c>
      <c r="O251">
        <f t="shared" si="7"/>
        <v>64164</v>
      </c>
      <c r="P251">
        <v>7204</v>
      </c>
      <c r="Q251">
        <v>22933</v>
      </c>
      <c r="R251">
        <v>5558</v>
      </c>
      <c r="S251">
        <v>4350.106466683059</v>
      </c>
      <c r="T251">
        <v>1050.8935333169413</v>
      </c>
      <c r="U251">
        <v>2103</v>
      </c>
      <c r="V251">
        <v>8342</v>
      </c>
      <c r="W251">
        <v>2796</v>
      </c>
      <c r="X251">
        <v>9827</v>
      </c>
    </row>
    <row r="252" spans="1:24" ht="12.75">
      <c r="A252" s="6">
        <v>250</v>
      </c>
      <c r="B252" s="6" t="s">
        <v>335</v>
      </c>
      <c r="C252">
        <v>56</v>
      </c>
      <c r="D252">
        <f t="shared" si="6"/>
        <v>97398</v>
      </c>
      <c r="E252" s="85">
        <v>12380</v>
      </c>
      <c r="F252" s="85">
        <v>36720</v>
      </c>
      <c r="G252" s="85">
        <v>9459</v>
      </c>
      <c r="H252" s="85">
        <v>2350</v>
      </c>
      <c r="I252" s="85">
        <v>150</v>
      </c>
      <c r="J252" s="85">
        <v>4044</v>
      </c>
      <c r="K252" s="85">
        <v>17953</v>
      </c>
      <c r="L252" s="85">
        <v>5311</v>
      </c>
      <c r="M252" s="85">
        <v>9031</v>
      </c>
      <c r="O252">
        <f t="shared" si="7"/>
        <v>97154</v>
      </c>
      <c r="P252">
        <v>11098</v>
      </c>
      <c r="Q252">
        <v>37055</v>
      </c>
      <c r="R252">
        <v>9347</v>
      </c>
      <c r="S252">
        <v>4776.9129936097</v>
      </c>
      <c r="T252">
        <v>1069.0870063902998</v>
      </c>
      <c r="U252">
        <v>3584</v>
      </c>
      <c r="V252">
        <v>12916</v>
      </c>
      <c r="W252">
        <v>3335</v>
      </c>
      <c r="X252">
        <v>13973</v>
      </c>
    </row>
    <row r="253" spans="1:24" ht="12.75">
      <c r="A253" s="6">
        <v>251</v>
      </c>
      <c r="B253" s="6" t="s">
        <v>336</v>
      </c>
      <c r="C253">
        <v>56</v>
      </c>
      <c r="D253">
        <f t="shared" si="6"/>
        <v>70438</v>
      </c>
      <c r="E253" s="85">
        <v>9034</v>
      </c>
      <c r="F253" s="85">
        <v>23163</v>
      </c>
      <c r="G253" s="85">
        <v>8257</v>
      </c>
      <c r="H253" s="85">
        <v>1718</v>
      </c>
      <c r="I253" s="85">
        <v>90</v>
      </c>
      <c r="J253" s="85">
        <v>2689</v>
      </c>
      <c r="K253" s="85">
        <v>15373</v>
      </c>
      <c r="L253" s="85">
        <v>3713</v>
      </c>
      <c r="M253" s="85">
        <v>6401</v>
      </c>
      <c r="O253">
        <f t="shared" si="7"/>
        <v>65840</v>
      </c>
      <c r="P253">
        <v>7470</v>
      </c>
      <c r="Q253">
        <v>22409</v>
      </c>
      <c r="R253">
        <v>7696</v>
      </c>
      <c r="S253">
        <v>2543.051483641897</v>
      </c>
      <c r="T253">
        <v>682.948516358103</v>
      </c>
      <c r="U253">
        <v>2558</v>
      </c>
      <c r="V253">
        <v>9622</v>
      </c>
      <c r="W253">
        <v>2299</v>
      </c>
      <c r="X253">
        <v>10560</v>
      </c>
    </row>
    <row r="254" spans="1:24" ht="12.75">
      <c r="A254" s="6">
        <v>252</v>
      </c>
      <c r="B254" s="6" t="s">
        <v>337</v>
      </c>
      <c r="C254">
        <v>56</v>
      </c>
      <c r="D254">
        <f t="shared" si="6"/>
        <v>89832</v>
      </c>
      <c r="E254" s="85">
        <v>10882</v>
      </c>
      <c r="F254" s="85">
        <v>34627</v>
      </c>
      <c r="G254" s="85">
        <v>5434</v>
      </c>
      <c r="H254" s="85">
        <v>3436</v>
      </c>
      <c r="I254" s="85">
        <v>264</v>
      </c>
      <c r="J254" s="85">
        <v>10377</v>
      </c>
      <c r="K254" s="85">
        <v>10995</v>
      </c>
      <c r="L254" s="85">
        <v>5122</v>
      </c>
      <c r="M254" s="85">
        <v>8695</v>
      </c>
      <c r="O254">
        <f t="shared" si="7"/>
        <v>94528</v>
      </c>
      <c r="P254">
        <v>10686</v>
      </c>
      <c r="Q254">
        <v>39176</v>
      </c>
      <c r="R254">
        <v>5804</v>
      </c>
      <c r="S254">
        <v>5840.154098360656</v>
      </c>
      <c r="T254">
        <v>1998.8459016393442</v>
      </c>
      <c r="U254">
        <v>4861</v>
      </c>
      <c r="V254">
        <v>10402</v>
      </c>
      <c r="W254">
        <v>3649</v>
      </c>
      <c r="X254">
        <v>12111</v>
      </c>
    </row>
    <row r="255" spans="1:24" ht="12.75">
      <c r="A255" s="6">
        <v>253</v>
      </c>
      <c r="B255" s="6" t="s">
        <v>338</v>
      </c>
      <c r="C255">
        <v>56</v>
      </c>
      <c r="D255">
        <f t="shared" si="6"/>
        <v>79883</v>
      </c>
      <c r="E255" s="85">
        <v>10886</v>
      </c>
      <c r="F255" s="85">
        <v>31225</v>
      </c>
      <c r="G255" s="85">
        <v>9117</v>
      </c>
      <c r="H255" s="85">
        <v>1568</v>
      </c>
      <c r="I255" s="85">
        <v>83</v>
      </c>
      <c r="J255" s="85">
        <v>3845</v>
      </c>
      <c r="K255" s="85">
        <v>13344</v>
      </c>
      <c r="L255" s="85">
        <v>2932</v>
      </c>
      <c r="M255" s="85">
        <v>6883</v>
      </c>
      <c r="O255">
        <f t="shared" si="7"/>
        <v>76580</v>
      </c>
      <c r="P255">
        <v>9510</v>
      </c>
      <c r="Q255">
        <v>30858</v>
      </c>
      <c r="R255">
        <v>8451</v>
      </c>
      <c r="S255">
        <v>2261.2955974842766</v>
      </c>
      <c r="T255">
        <v>650.7044025157234</v>
      </c>
      <c r="U255">
        <v>3352</v>
      </c>
      <c r="V255">
        <v>8587</v>
      </c>
      <c r="W255">
        <v>1849</v>
      </c>
      <c r="X255">
        <v>11061</v>
      </c>
    </row>
    <row r="256" spans="1:24" ht="12.75">
      <c r="A256" s="6">
        <v>254</v>
      </c>
      <c r="B256" s="6" t="s">
        <v>339</v>
      </c>
      <c r="C256">
        <v>57</v>
      </c>
      <c r="D256">
        <f t="shared" si="6"/>
        <v>38048</v>
      </c>
      <c r="E256" s="85">
        <v>4722</v>
      </c>
      <c r="F256" s="85">
        <v>17671</v>
      </c>
      <c r="G256" s="85">
        <v>1683</v>
      </c>
      <c r="H256" s="85">
        <v>1503</v>
      </c>
      <c r="I256" s="85">
        <v>94</v>
      </c>
      <c r="J256" s="85">
        <v>1791</v>
      </c>
      <c r="K256" s="85">
        <v>4707</v>
      </c>
      <c r="L256" s="85">
        <v>2656</v>
      </c>
      <c r="M256" s="85">
        <v>3221</v>
      </c>
      <c r="O256">
        <f t="shared" si="7"/>
        <v>38986</v>
      </c>
      <c r="P256">
        <v>3985</v>
      </c>
      <c r="Q256">
        <v>18752</v>
      </c>
      <c r="R256">
        <v>1803</v>
      </c>
      <c r="S256">
        <v>2331.0347246580145</v>
      </c>
      <c r="T256">
        <v>885.9652753419854</v>
      </c>
      <c r="U256">
        <v>1253</v>
      </c>
      <c r="V256">
        <v>4268</v>
      </c>
      <c r="W256">
        <v>1734</v>
      </c>
      <c r="X256">
        <v>3974</v>
      </c>
    </row>
    <row r="257" spans="1:24" ht="12.75">
      <c r="A257" s="6">
        <v>255</v>
      </c>
      <c r="B257" s="6" t="s">
        <v>340</v>
      </c>
      <c r="C257">
        <v>57</v>
      </c>
      <c r="D257">
        <f t="shared" si="6"/>
        <v>52089</v>
      </c>
      <c r="E257" s="85">
        <v>6543</v>
      </c>
      <c r="F257" s="85">
        <v>23751</v>
      </c>
      <c r="G257" s="85">
        <v>5563</v>
      </c>
      <c r="H257" s="85">
        <v>1171</v>
      </c>
      <c r="I257" s="85">
        <v>45</v>
      </c>
      <c r="J257" s="85">
        <v>2543</v>
      </c>
      <c r="K257" s="85">
        <v>6591</v>
      </c>
      <c r="L257" s="85">
        <v>1511</v>
      </c>
      <c r="M257" s="85">
        <v>4371</v>
      </c>
      <c r="O257">
        <f t="shared" si="7"/>
        <v>46292</v>
      </c>
      <c r="P257">
        <v>5423</v>
      </c>
      <c r="Q257">
        <v>20852</v>
      </c>
      <c r="R257">
        <v>5011</v>
      </c>
      <c r="S257">
        <v>1886.5472698907956</v>
      </c>
      <c r="T257">
        <v>41.45273010920437</v>
      </c>
      <c r="U257">
        <v>2406</v>
      </c>
      <c r="V257">
        <v>4119</v>
      </c>
      <c r="W257">
        <v>1021</v>
      </c>
      <c r="X257">
        <v>5532</v>
      </c>
    </row>
    <row r="258" spans="1:24" ht="12.75">
      <c r="A258" s="6">
        <v>256</v>
      </c>
      <c r="B258" s="6" t="s">
        <v>341</v>
      </c>
      <c r="C258">
        <v>57</v>
      </c>
      <c r="D258">
        <f t="shared" si="6"/>
        <v>54804</v>
      </c>
      <c r="E258" s="85">
        <v>6832</v>
      </c>
      <c r="F258" s="85">
        <v>25648</v>
      </c>
      <c r="G258" s="85">
        <v>5054</v>
      </c>
      <c r="H258" s="85">
        <v>1300</v>
      </c>
      <c r="I258" s="85">
        <v>69</v>
      </c>
      <c r="J258" s="85">
        <v>2677</v>
      </c>
      <c r="K258" s="85">
        <v>6784</v>
      </c>
      <c r="L258" s="85">
        <v>1883</v>
      </c>
      <c r="M258" s="85">
        <v>4557</v>
      </c>
      <c r="O258">
        <f t="shared" si="7"/>
        <v>49826</v>
      </c>
      <c r="P258">
        <v>5572</v>
      </c>
      <c r="Q258">
        <v>22733</v>
      </c>
      <c r="R258">
        <v>4793</v>
      </c>
      <c r="S258">
        <v>1813.7749003984063</v>
      </c>
      <c r="T258">
        <v>351.2250996015936</v>
      </c>
      <c r="U258">
        <v>2300</v>
      </c>
      <c r="V258">
        <v>5154</v>
      </c>
      <c r="W258">
        <v>1107</v>
      </c>
      <c r="X258">
        <v>6002</v>
      </c>
    </row>
    <row r="259" spans="1:24" ht="12.75">
      <c r="A259" s="6">
        <v>257</v>
      </c>
      <c r="B259" s="6" t="s">
        <v>342</v>
      </c>
      <c r="C259">
        <v>57</v>
      </c>
      <c r="D259">
        <f t="shared" si="6"/>
        <v>58703</v>
      </c>
      <c r="E259" s="85">
        <v>7899</v>
      </c>
      <c r="F259" s="85">
        <v>27298</v>
      </c>
      <c r="G259" s="85">
        <v>4837</v>
      </c>
      <c r="H259" s="85">
        <v>1410</v>
      </c>
      <c r="I259" s="85">
        <v>93</v>
      </c>
      <c r="J259" s="85">
        <v>2811</v>
      </c>
      <c r="K259" s="85">
        <v>7360</v>
      </c>
      <c r="L259" s="85">
        <v>2404</v>
      </c>
      <c r="M259" s="85">
        <v>4591</v>
      </c>
      <c r="O259">
        <f t="shared" si="7"/>
        <v>55819</v>
      </c>
      <c r="P259">
        <v>6619</v>
      </c>
      <c r="Q259">
        <v>25254</v>
      </c>
      <c r="R259">
        <v>4553</v>
      </c>
      <c r="S259">
        <v>2573.0357698289267</v>
      </c>
      <c r="T259">
        <v>480.9642301710731</v>
      </c>
      <c r="U259">
        <v>2398</v>
      </c>
      <c r="V259">
        <v>6169</v>
      </c>
      <c r="W259">
        <v>1565</v>
      </c>
      <c r="X259">
        <v>6207</v>
      </c>
    </row>
    <row r="260" spans="1:24" ht="12.75">
      <c r="A260" s="6">
        <v>258</v>
      </c>
      <c r="B260" s="6" t="s">
        <v>343</v>
      </c>
      <c r="C260">
        <v>57</v>
      </c>
      <c r="D260">
        <f aca="true" t="shared" si="8" ref="D260:D323">SUM(E260:M260)</f>
        <v>140981</v>
      </c>
      <c r="E260" s="85">
        <v>17181</v>
      </c>
      <c r="F260" s="85">
        <v>65742</v>
      </c>
      <c r="G260" s="85">
        <v>9416</v>
      </c>
      <c r="H260" s="85">
        <v>4016</v>
      </c>
      <c r="I260" s="85">
        <v>345</v>
      </c>
      <c r="J260" s="85">
        <v>10965</v>
      </c>
      <c r="K260" s="85">
        <v>15456</v>
      </c>
      <c r="L260" s="85">
        <v>6254</v>
      </c>
      <c r="M260" s="85">
        <v>11606</v>
      </c>
      <c r="O260">
        <f aca="true" t="shared" si="9" ref="O260:O323">SUM(P260:X260)</f>
        <v>133536</v>
      </c>
      <c r="P260">
        <v>15863</v>
      </c>
      <c r="Q260">
        <v>62059</v>
      </c>
      <c r="R260">
        <v>8939</v>
      </c>
      <c r="S260">
        <v>6283.217888935989</v>
      </c>
      <c r="T260">
        <v>2140.78211106401</v>
      </c>
      <c r="U260">
        <v>5803</v>
      </c>
      <c r="V260">
        <v>13540</v>
      </c>
      <c r="W260">
        <v>4309</v>
      </c>
      <c r="X260">
        <v>14599</v>
      </c>
    </row>
    <row r="261" spans="1:24" ht="12.75">
      <c r="A261" s="6">
        <v>259</v>
      </c>
      <c r="B261" s="6" t="s">
        <v>344</v>
      </c>
      <c r="C261">
        <v>57</v>
      </c>
      <c r="D261">
        <f t="shared" si="8"/>
        <v>57445</v>
      </c>
      <c r="E261" s="85">
        <v>7330</v>
      </c>
      <c r="F261" s="85">
        <v>27002</v>
      </c>
      <c r="G261" s="85">
        <v>6570</v>
      </c>
      <c r="H261" s="85">
        <v>967</v>
      </c>
      <c r="I261" s="85">
        <v>39</v>
      </c>
      <c r="J261" s="85">
        <v>2746</v>
      </c>
      <c r="K261" s="85">
        <v>6873</v>
      </c>
      <c r="L261" s="85">
        <v>1411</v>
      </c>
      <c r="M261" s="85">
        <v>4507</v>
      </c>
      <c r="O261">
        <f t="shared" si="9"/>
        <v>51630</v>
      </c>
      <c r="P261">
        <v>6236</v>
      </c>
      <c r="Q261">
        <v>23181</v>
      </c>
      <c r="R261">
        <v>5971</v>
      </c>
      <c r="S261">
        <v>1716.8885272579332</v>
      </c>
      <c r="T261">
        <v>243.11147274206672</v>
      </c>
      <c r="U261">
        <v>2547</v>
      </c>
      <c r="V261">
        <v>4319</v>
      </c>
      <c r="W261">
        <v>962</v>
      </c>
      <c r="X261">
        <v>6454</v>
      </c>
    </row>
    <row r="262" spans="1:24" ht="12.75">
      <c r="A262" s="6">
        <v>260</v>
      </c>
      <c r="B262" s="6" t="s">
        <v>345</v>
      </c>
      <c r="C262">
        <v>57</v>
      </c>
      <c r="D262">
        <f t="shared" si="8"/>
        <v>52064</v>
      </c>
      <c r="E262" s="85">
        <v>6424</v>
      </c>
      <c r="F262" s="85">
        <v>23788</v>
      </c>
      <c r="G262" s="85">
        <v>3793</v>
      </c>
      <c r="H262" s="85">
        <v>1556</v>
      </c>
      <c r="I262" s="85">
        <v>120</v>
      </c>
      <c r="J262" s="85">
        <v>2535</v>
      </c>
      <c r="K262" s="85">
        <v>6659</v>
      </c>
      <c r="L262" s="85">
        <v>2364</v>
      </c>
      <c r="M262" s="85">
        <v>4825</v>
      </c>
      <c r="O262">
        <f t="shared" si="9"/>
        <v>49599</v>
      </c>
      <c r="P262">
        <v>5510</v>
      </c>
      <c r="Q262">
        <v>23087</v>
      </c>
      <c r="R262">
        <v>3707</v>
      </c>
      <c r="S262">
        <v>2108.908309455587</v>
      </c>
      <c r="T262">
        <v>653.0916905444126</v>
      </c>
      <c r="U262">
        <v>2086</v>
      </c>
      <c r="V262">
        <v>5312</v>
      </c>
      <c r="W262">
        <v>1303</v>
      </c>
      <c r="X262">
        <v>5832</v>
      </c>
    </row>
    <row r="263" spans="1:24" ht="12.75">
      <c r="A263" s="6">
        <v>261</v>
      </c>
      <c r="B263" s="6" t="s">
        <v>346</v>
      </c>
      <c r="C263">
        <v>18</v>
      </c>
      <c r="D263">
        <f t="shared" si="8"/>
        <v>22630</v>
      </c>
      <c r="E263" s="85">
        <v>2934</v>
      </c>
      <c r="F263" s="85">
        <v>8192</v>
      </c>
      <c r="G263" s="85">
        <v>2420</v>
      </c>
      <c r="H263" s="85">
        <v>777</v>
      </c>
      <c r="I263" s="85">
        <v>62</v>
      </c>
      <c r="J263" s="85">
        <v>1046</v>
      </c>
      <c r="K263" s="85">
        <v>4108</v>
      </c>
      <c r="L263" s="85">
        <v>1171</v>
      </c>
      <c r="M263" s="85">
        <v>1920</v>
      </c>
      <c r="O263">
        <f t="shared" si="9"/>
        <v>21929</v>
      </c>
      <c r="P263">
        <v>2554</v>
      </c>
      <c r="Q263">
        <v>7985</v>
      </c>
      <c r="R263">
        <v>2236</v>
      </c>
      <c r="S263">
        <v>1200.7873270211217</v>
      </c>
      <c r="T263">
        <v>175.21267297887837</v>
      </c>
      <c r="U263">
        <v>858</v>
      </c>
      <c r="V263">
        <v>2425</v>
      </c>
      <c r="W263">
        <v>953</v>
      </c>
      <c r="X263">
        <v>3542</v>
      </c>
    </row>
    <row r="264" spans="1:24" ht="12.75">
      <c r="A264" s="6">
        <v>262</v>
      </c>
      <c r="B264" s="6" t="s">
        <v>347</v>
      </c>
      <c r="C264">
        <v>18</v>
      </c>
      <c r="D264">
        <f t="shared" si="8"/>
        <v>18859</v>
      </c>
      <c r="E264" s="85">
        <v>2614</v>
      </c>
      <c r="F264" s="85">
        <v>6227</v>
      </c>
      <c r="G264" s="85">
        <v>2380</v>
      </c>
      <c r="H264" s="85">
        <v>647</v>
      </c>
      <c r="I264" s="85">
        <v>35</v>
      </c>
      <c r="J264" s="85">
        <v>706</v>
      </c>
      <c r="K264" s="85">
        <v>3573</v>
      </c>
      <c r="L264" s="85">
        <v>1088</v>
      </c>
      <c r="M264" s="85">
        <v>1589</v>
      </c>
      <c r="O264">
        <f t="shared" si="9"/>
        <v>19569</v>
      </c>
      <c r="P264">
        <v>2314</v>
      </c>
      <c r="Q264">
        <v>7245</v>
      </c>
      <c r="R264">
        <v>2163</v>
      </c>
      <c r="S264">
        <v>828.4554455445544</v>
      </c>
      <c r="T264">
        <v>253.54455445544554</v>
      </c>
      <c r="U264">
        <v>675</v>
      </c>
      <c r="V264">
        <v>2411</v>
      </c>
      <c r="W264">
        <v>789</v>
      </c>
      <c r="X264">
        <v>2890</v>
      </c>
    </row>
    <row r="265" spans="1:24" ht="12.75">
      <c r="A265" s="6">
        <v>263</v>
      </c>
      <c r="B265" s="6" t="s">
        <v>348</v>
      </c>
      <c r="C265">
        <v>18</v>
      </c>
      <c r="D265">
        <f t="shared" si="8"/>
        <v>59719</v>
      </c>
      <c r="E265" s="85">
        <v>7242</v>
      </c>
      <c r="F265" s="85">
        <v>25419</v>
      </c>
      <c r="G265" s="85">
        <v>2842</v>
      </c>
      <c r="H265" s="85">
        <v>2432</v>
      </c>
      <c r="I265" s="85">
        <v>216</v>
      </c>
      <c r="J265" s="85">
        <v>3046</v>
      </c>
      <c r="K265" s="85">
        <v>8128</v>
      </c>
      <c r="L265" s="85">
        <v>5098</v>
      </c>
      <c r="M265" s="85">
        <v>5296</v>
      </c>
      <c r="O265">
        <f t="shared" si="9"/>
        <v>58792</v>
      </c>
      <c r="P265">
        <v>6533</v>
      </c>
      <c r="Q265">
        <v>25529</v>
      </c>
      <c r="R265">
        <v>2638</v>
      </c>
      <c r="S265">
        <v>3720.5232587377423</v>
      </c>
      <c r="T265">
        <v>1236.476741262258</v>
      </c>
      <c r="U265">
        <v>2153</v>
      </c>
      <c r="V265">
        <v>6197</v>
      </c>
      <c r="W265">
        <v>3219</v>
      </c>
      <c r="X265">
        <v>7566</v>
      </c>
    </row>
    <row r="266" spans="1:24" ht="12.75">
      <c r="A266" s="6">
        <v>264</v>
      </c>
      <c r="B266" s="6" t="s">
        <v>349</v>
      </c>
      <c r="C266">
        <v>18</v>
      </c>
      <c r="D266">
        <f t="shared" si="8"/>
        <v>36052</v>
      </c>
      <c r="E266" s="85">
        <v>4051</v>
      </c>
      <c r="F266" s="85">
        <v>13122</v>
      </c>
      <c r="G266" s="85">
        <v>3323</v>
      </c>
      <c r="H266" s="85">
        <v>925</v>
      </c>
      <c r="I266" s="85">
        <v>98</v>
      </c>
      <c r="J266" s="85">
        <v>2146</v>
      </c>
      <c r="K266" s="85">
        <v>6614</v>
      </c>
      <c r="L266" s="85">
        <v>2165</v>
      </c>
      <c r="M266" s="85">
        <v>3608</v>
      </c>
      <c r="O266">
        <f t="shared" si="9"/>
        <v>37152</v>
      </c>
      <c r="P266">
        <v>3865</v>
      </c>
      <c r="Q266">
        <v>13798</v>
      </c>
      <c r="R266">
        <v>2920</v>
      </c>
      <c r="S266">
        <v>1728.3021549747823</v>
      </c>
      <c r="T266">
        <v>321.6978450252178</v>
      </c>
      <c r="U266">
        <v>2548</v>
      </c>
      <c r="V266">
        <v>4274</v>
      </c>
      <c r="W266">
        <v>2318</v>
      </c>
      <c r="X266">
        <v>5379</v>
      </c>
    </row>
    <row r="267" spans="1:24" ht="12.75">
      <c r="A267" s="6">
        <v>265</v>
      </c>
      <c r="B267" s="6" t="s">
        <v>350</v>
      </c>
      <c r="C267">
        <v>18</v>
      </c>
      <c r="D267">
        <f t="shared" si="8"/>
        <v>42624</v>
      </c>
      <c r="E267" s="85">
        <v>5453</v>
      </c>
      <c r="F267" s="85">
        <v>16125</v>
      </c>
      <c r="G267" s="85">
        <v>5286</v>
      </c>
      <c r="H267" s="85">
        <v>1119</v>
      </c>
      <c r="I267" s="85">
        <v>82</v>
      </c>
      <c r="J267" s="85">
        <v>2332</v>
      </c>
      <c r="K267" s="85">
        <v>6905</v>
      </c>
      <c r="L267" s="85">
        <v>2057</v>
      </c>
      <c r="M267" s="85">
        <v>3265</v>
      </c>
      <c r="O267">
        <f t="shared" si="9"/>
        <v>41611</v>
      </c>
      <c r="P267">
        <v>5005</v>
      </c>
      <c r="Q267">
        <v>15727</v>
      </c>
      <c r="R267">
        <v>4639</v>
      </c>
      <c r="S267">
        <v>1696.1705685618729</v>
      </c>
      <c r="T267">
        <v>90.82943143812709</v>
      </c>
      <c r="U267">
        <v>2006</v>
      </c>
      <c r="V267">
        <v>4441</v>
      </c>
      <c r="W267">
        <v>2144</v>
      </c>
      <c r="X267">
        <v>5862</v>
      </c>
    </row>
    <row r="268" spans="1:24" ht="12.75">
      <c r="A268" s="6">
        <v>266</v>
      </c>
      <c r="B268" s="6" t="s">
        <v>351</v>
      </c>
      <c r="C268">
        <v>18</v>
      </c>
      <c r="D268">
        <f t="shared" si="8"/>
        <v>44795</v>
      </c>
      <c r="E268" s="85">
        <v>5216</v>
      </c>
      <c r="F268" s="85">
        <v>17827</v>
      </c>
      <c r="G268" s="85">
        <v>1972</v>
      </c>
      <c r="H268" s="85">
        <v>1901</v>
      </c>
      <c r="I268" s="85">
        <v>241</v>
      </c>
      <c r="J268" s="85">
        <v>2092</v>
      </c>
      <c r="K268" s="85">
        <v>7155</v>
      </c>
      <c r="L268" s="85">
        <v>4327</v>
      </c>
      <c r="M268" s="85">
        <v>4064</v>
      </c>
      <c r="O268">
        <f t="shared" si="9"/>
        <v>45582</v>
      </c>
      <c r="P268">
        <v>4796</v>
      </c>
      <c r="Q268">
        <v>17262</v>
      </c>
      <c r="R268">
        <v>1700</v>
      </c>
      <c r="S268">
        <v>3047.247342310418</v>
      </c>
      <c r="T268">
        <v>1138.752657689582</v>
      </c>
      <c r="U268">
        <v>1543</v>
      </c>
      <c r="V268">
        <v>6060</v>
      </c>
      <c r="W268">
        <v>3387</v>
      </c>
      <c r="X268">
        <v>6648</v>
      </c>
    </row>
    <row r="269" spans="1:24" ht="12.75">
      <c r="A269" s="6">
        <v>267</v>
      </c>
      <c r="B269" s="6" t="s">
        <v>352</v>
      </c>
      <c r="C269">
        <v>59</v>
      </c>
      <c r="D269">
        <f t="shared" si="8"/>
        <v>38146</v>
      </c>
      <c r="E269" s="85">
        <v>5064</v>
      </c>
      <c r="F269" s="85">
        <v>14263</v>
      </c>
      <c r="G269" s="85">
        <v>5678</v>
      </c>
      <c r="H269" s="85">
        <v>719</v>
      </c>
      <c r="I269" s="85">
        <v>37</v>
      </c>
      <c r="J269" s="85">
        <v>2047</v>
      </c>
      <c r="K269" s="85">
        <v>6569</v>
      </c>
      <c r="L269" s="85">
        <v>1383</v>
      </c>
      <c r="M269" s="85">
        <v>2386</v>
      </c>
      <c r="O269">
        <f t="shared" si="9"/>
        <v>36768</v>
      </c>
      <c r="P269">
        <v>4620</v>
      </c>
      <c r="Q269">
        <v>13448</v>
      </c>
      <c r="R269">
        <v>5486</v>
      </c>
      <c r="S269">
        <v>1020.8994107744107</v>
      </c>
      <c r="T269">
        <v>198.10058922558923</v>
      </c>
      <c r="U269">
        <v>1889</v>
      </c>
      <c r="V269">
        <v>4745</v>
      </c>
      <c r="W269">
        <v>1252</v>
      </c>
      <c r="X269">
        <v>4109</v>
      </c>
    </row>
    <row r="270" spans="1:24" ht="12.75">
      <c r="A270" s="6">
        <v>268</v>
      </c>
      <c r="B270" s="6" t="s">
        <v>353</v>
      </c>
      <c r="C270">
        <v>58</v>
      </c>
      <c r="D270">
        <f t="shared" si="8"/>
        <v>61275</v>
      </c>
      <c r="E270" s="85">
        <v>8253</v>
      </c>
      <c r="F270" s="85">
        <v>24528</v>
      </c>
      <c r="G270" s="85">
        <v>8004</v>
      </c>
      <c r="H270" s="85">
        <v>1187</v>
      </c>
      <c r="I270" s="85">
        <v>57</v>
      </c>
      <c r="J270" s="85">
        <v>2770</v>
      </c>
      <c r="K270" s="85">
        <v>9702</v>
      </c>
      <c r="L270" s="85">
        <v>2206</v>
      </c>
      <c r="M270" s="85">
        <v>4568</v>
      </c>
      <c r="O270">
        <f t="shared" si="9"/>
        <v>59078</v>
      </c>
      <c r="P270">
        <v>7240</v>
      </c>
      <c r="Q270">
        <v>23632</v>
      </c>
      <c r="R270">
        <v>7316</v>
      </c>
      <c r="S270">
        <v>2031.3997936548878</v>
      </c>
      <c r="T270">
        <v>187.60020634511218</v>
      </c>
      <c r="U270">
        <v>2890</v>
      </c>
      <c r="V270">
        <v>5223</v>
      </c>
      <c r="W270">
        <v>1987</v>
      </c>
      <c r="X270">
        <v>8571</v>
      </c>
    </row>
    <row r="271" spans="1:24" ht="12.75">
      <c r="A271" s="6">
        <v>269</v>
      </c>
      <c r="B271" s="6" t="s">
        <v>354</v>
      </c>
      <c r="C271">
        <v>59</v>
      </c>
      <c r="D271">
        <f t="shared" si="8"/>
        <v>109225</v>
      </c>
      <c r="E271" s="85">
        <v>14081</v>
      </c>
      <c r="F271" s="85">
        <v>46140</v>
      </c>
      <c r="G271" s="85">
        <v>13016</v>
      </c>
      <c r="H271" s="85">
        <v>1949</v>
      </c>
      <c r="I271" s="85">
        <v>71</v>
      </c>
      <c r="J271" s="85">
        <v>6111</v>
      </c>
      <c r="K271" s="85">
        <v>15860</v>
      </c>
      <c r="L271" s="85">
        <v>3680</v>
      </c>
      <c r="M271" s="85">
        <v>8317</v>
      </c>
      <c r="O271">
        <f t="shared" si="9"/>
        <v>104110</v>
      </c>
      <c r="P271">
        <v>13156</v>
      </c>
      <c r="Q271">
        <v>42821</v>
      </c>
      <c r="R271">
        <v>11631</v>
      </c>
      <c r="S271">
        <v>3059.6244324007616</v>
      </c>
      <c r="T271">
        <v>500.37556759923837</v>
      </c>
      <c r="U271">
        <v>5823</v>
      </c>
      <c r="V271">
        <v>10523</v>
      </c>
      <c r="W271">
        <v>3188</v>
      </c>
      <c r="X271">
        <v>13408</v>
      </c>
    </row>
    <row r="272" spans="1:24" ht="12.75">
      <c r="A272" s="6">
        <v>270</v>
      </c>
      <c r="B272" s="6" t="s">
        <v>355</v>
      </c>
      <c r="C272">
        <v>58</v>
      </c>
      <c r="D272">
        <f t="shared" si="8"/>
        <v>96112</v>
      </c>
      <c r="E272" s="85">
        <v>12701</v>
      </c>
      <c r="F272" s="85">
        <v>30556</v>
      </c>
      <c r="G272" s="85">
        <v>3787</v>
      </c>
      <c r="H272" s="85">
        <v>5142</v>
      </c>
      <c r="I272" s="85">
        <v>777</v>
      </c>
      <c r="J272" s="85">
        <v>8714</v>
      </c>
      <c r="K272" s="85">
        <v>13553</v>
      </c>
      <c r="L272" s="85">
        <v>8822</v>
      </c>
      <c r="M272" s="85">
        <v>12060</v>
      </c>
      <c r="O272">
        <f t="shared" si="9"/>
        <v>105036</v>
      </c>
      <c r="P272">
        <v>11892</v>
      </c>
      <c r="Q272">
        <v>35044</v>
      </c>
      <c r="R272">
        <v>3753</v>
      </c>
      <c r="S272">
        <v>9499.385703063628</v>
      </c>
      <c r="T272">
        <v>3928.614296936371</v>
      </c>
      <c r="U272">
        <v>5039</v>
      </c>
      <c r="V272">
        <v>11117</v>
      </c>
      <c r="W272">
        <v>7896</v>
      </c>
      <c r="X272">
        <v>16867</v>
      </c>
    </row>
    <row r="273" spans="1:24" ht="12.75">
      <c r="A273" s="6">
        <v>271</v>
      </c>
      <c r="B273" s="6" t="s">
        <v>356</v>
      </c>
      <c r="C273">
        <v>58</v>
      </c>
      <c r="D273">
        <f t="shared" si="8"/>
        <v>100045</v>
      </c>
      <c r="E273" s="85">
        <v>12990</v>
      </c>
      <c r="F273" s="85">
        <v>34970</v>
      </c>
      <c r="G273" s="85">
        <v>4778</v>
      </c>
      <c r="H273" s="85">
        <v>4612</v>
      </c>
      <c r="I273" s="85">
        <v>592</v>
      </c>
      <c r="J273" s="85">
        <v>5398</v>
      </c>
      <c r="K273" s="85">
        <v>16448</v>
      </c>
      <c r="L273" s="85">
        <v>9122</v>
      </c>
      <c r="M273" s="85">
        <v>11135</v>
      </c>
      <c r="O273">
        <f t="shared" si="9"/>
        <v>106481</v>
      </c>
      <c r="P273">
        <v>12070</v>
      </c>
      <c r="Q273">
        <v>38857</v>
      </c>
      <c r="R273">
        <v>4374</v>
      </c>
      <c r="S273">
        <v>7710.172366201503</v>
      </c>
      <c r="T273">
        <v>2553.8276337984976</v>
      </c>
      <c r="U273">
        <v>4263</v>
      </c>
      <c r="V273">
        <v>11675</v>
      </c>
      <c r="W273">
        <v>7471</v>
      </c>
      <c r="X273">
        <v>17507</v>
      </c>
    </row>
    <row r="274" spans="1:24" ht="12.75">
      <c r="A274" s="6">
        <v>272</v>
      </c>
      <c r="B274" s="6" t="s">
        <v>357</v>
      </c>
      <c r="C274">
        <v>58</v>
      </c>
      <c r="D274">
        <f t="shared" si="8"/>
        <v>34557</v>
      </c>
      <c r="E274" s="85">
        <v>4180</v>
      </c>
      <c r="F274" s="85">
        <v>15137</v>
      </c>
      <c r="G274" s="85">
        <v>4314</v>
      </c>
      <c r="H274" s="85">
        <v>818</v>
      </c>
      <c r="I274" s="85">
        <v>27</v>
      </c>
      <c r="J274" s="85">
        <v>1354</v>
      </c>
      <c r="K274" s="85">
        <v>4792</v>
      </c>
      <c r="L274" s="85">
        <v>1125</v>
      </c>
      <c r="M274" s="85">
        <v>2810</v>
      </c>
      <c r="O274">
        <f t="shared" si="9"/>
        <v>34379</v>
      </c>
      <c r="P274">
        <v>3486</v>
      </c>
      <c r="Q274">
        <v>15198</v>
      </c>
      <c r="R274">
        <v>4025</v>
      </c>
      <c r="S274">
        <v>1210.341864716636</v>
      </c>
      <c r="T274">
        <v>220.6581352833638</v>
      </c>
      <c r="U274">
        <v>1499</v>
      </c>
      <c r="V274">
        <v>3007</v>
      </c>
      <c r="W274">
        <v>1015</v>
      </c>
      <c r="X274">
        <v>4718</v>
      </c>
    </row>
    <row r="275" spans="1:24" ht="12.75">
      <c r="A275" s="6">
        <v>273</v>
      </c>
      <c r="B275" s="6" t="s">
        <v>358</v>
      </c>
      <c r="C275">
        <v>59</v>
      </c>
      <c r="D275">
        <f t="shared" si="8"/>
        <v>36536</v>
      </c>
      <c r="E275" s="85">
        <v>5003</v>
      </c>
      <c r="F275" s="85">
        <v>12980</v>
      </c>
      <c r="G275" s="85">
        <v>5675</v>
      </c>
      <c r="H275" s="85">
        <v>736</v>
      </c>
      <c r="I275" s="85">
        <v>30</v>
      </c>
      <c r="J275" s="85">
        <v>1662</v>
      </c>
      <c r="K275" s="85">
        <v>6328</v>
      </c>
      <c r="L275" s="85">
        <v>1264</v>
      </c>
      <c r="M275" s="85">
        <v>2858</v>
      </c>
      <c r="O275">
        <f t="shared" si="9"/>
        <v>33838</v>
      </c>
      <c r="P275">
        <v>4272</v>
      </c>
      <c r="Q275">
        <v>12166</v>
      </c>
      <c r="R275">
        <v>5115</v>
      </c>
      <c r="S275">
        <v>977.7349505840072</v>
      </c>
      <c r="T275">
        <v>81.26504941599282</v>
      </c>
      <c r="U275">
        <v>1468</v>
      </c>
      <c r="V275">
        <v>3563</v>
      </c>
      <c r="W275">
        <v>910</v>
      </c>
      <c r="X275">
        <v>5285</v>
      </c>
    </row>
    <row r="276" spans="1:24" ht="12.75">
      <c r="A276" s="6">
        <v>274</v>
      </c>
      <c r="B276" s="6" t="s">
        <v>359</v>
      </c>
      <c r="C276">
        <v>59</v>
      </c>
      <c r="D276">
        <f t="shared" si="8"/>
        <v>75535</v>
      </c>
      <c r="E276" s="85">
        <v>10347</v>
      </c>
      <c r="F276" s="85">
        <v>24756</v>
      </c>
      <c r="G276" s="85">
        <v>8301</v>
      </c>
      <c r="H276" s="85">
        <v>2553</v>
      </c>
      <c r="I276" s="85">
        <v>167</v>
      </c>
      <c r="J276" s="85">
        <v>4252</v>
      </c>
      <c r="K276" s="85">
        <v>13888</v>
      </c>
      <c r="L276" s="85">
        <v>4577</v>
      </c>
      <c r="M276" s="85">
        <v>6694</v>
      </c>
      <c r="O276">
        <f t="shared" si="9"/>
        <v>78561</v>
      </c>
      <c r="P276">
        <v>9125</v>
      </c>
      <c r="Q276">
        <v>26572</v>
      </c>
      <c r="R276">
        <v>8644</v>
      </c>
      <c r="S276">
        <v>3576.052653660583</v>
      </c>
      <c r="T276">
        <v>1247.9473463394168</v>
      </c>
      <c r="U276">
        <v>3617</v>
      </c>
      <c r="V276">
        <v>10728</v>
      </c>
      <c r="W276">
        <v>3412</v>
      </c>
      <c r="X276">
        <v>11639</v>
      </c>
    </row>
    <row r="277" spans="1:24" ht="12.75">
      <c r="A277" s="6">
        <v>275</v>
      </c>
      <c r="B277" s="6" t="s">
        <v>360</v>
      </c>
      <c r="C277">
        <v>59</v>
      </c>
      <c r="D277">
        <f t="shared" si="8"/>
        <v>55309</v>
      </c>
      <c r="E277" s="85">
        <v>7649</v>
      </c>
      <c r="F277" s="85">
        <v>24097</v>
      </c>
      <c r="G277" s="85">
        <v>5150</v>
      </c>
      <c r="H277" s="85">
        <v>1326</v>
      </c>
      <c r="I277" s="85">
        <v>53</v>
      </c>
      <c r="J277" s="85">
        <v>2665</v>
      </c>
      <c r="K277" s="85">
        <v>7662</v>
      </c>
      <c r="L277" s="85">
        <v>2277</v>
      </c>
      <c r="M277" s="85">
        <v>4430</v>
      </c>
      <c r="O277">
        <f t="shared" si="9"/>
        <v>53669</v>
      </c>
      <c r="P277">
        <v>6451</v>
      </c>
      <c r="Q277">
        <v>23212</v>
      </c>
      <c r="R277">
        <v>4664</v>
      </c>
      <c r="S277">
        <v>2097.204799107143</v>
      </c>
      <c r="T277">
        <v>525.7952008928571</v>
      </c>
      <c r="U277">
        <v>2505</v>
      </c>
      <c r="V277">
        <v>5196</v>
      </c>
      <c r="W277">
        <v>1546</v>
      </c>
      <c r="X277">
        <v>7472</v>
      </c>
    </row>
    <row r="278" spans="1:24" ht="12.75">
      <c r="A278" s="6">
        <v>276</v>
      </c>
      <c r="B278" s="6" t="s">
        <v>361</v>
      </c>
      <c r="C278">
        <v>59</v>
      </c>
      <c r="D278">
        <f t="shared" si="8"/>
        <v>134547</v>
      </c>
      <c r="E278" s="85">
        <v>18760</v>
      </c>
      <c r="F278" s="85">
        <v>54488</v>
      </c>
      <c r="G278" s="85">
        <v>9388</v>
      </c>
      <c r="H278" s="85">
        <v>3120</v>
      </c>
      <c r="I278" s="85">
        <v>225</v>
      </c>
      <c r="J278" s="85">
        <v>14807</v>
      </c>
      <c r="K278" s="85">
        <v>19582</v>
      </c>
      <c r="L278" s="85">
        <v>4970</v>
      </c>
      <c r="M278" s="85">
        <v>9207</v>
      </c>
      <c r="O278">
        <f t="shared" si="9"/>
        <v>129911</v>
      </c>
      <c r="P278">
        <v>18065</v>
      </c>
      <c r="Q278">
        <v>54991</v>
      </c>
      <c r="R278">
        <v>8671</v>
      </c>
      <c r="S278">
        <v>5143.427141527001</v>
      </c>
      <c r="T278">
        <v>1334.5728584729982</v>
      </c>
      <c r="U278">
        <v>8185</v>
      </c>
      <c r="V278">
        <v>14305</v>
      </c>
      <c r="W278">
        <v>4442</v>
      </c>
      <c r="X278">
        <v>14774</v>
      </c>
    </row>
    <row r="279" spans="1:24" ht="12.75">
      <c r="A279" s="6">
        <v>277</v>
      </c>
      <c r="B279" s="6" t="s">
        <v>362</v>
      </c>
      <c r="C279">
        <v>36</v>
      </c>
      <c r="D279">
        <f t="shared" si="8"/>
        <v>80574</v>
      </c>
      <c r="E279" s="85">
        <v>10269</v>
      </c>
      <c r="F279" s="85">
        <v>32749</v>
      </c>
      <c r="G279" s="85">
        <v>4804</v>
      </c>
      <c r="H279" s="85">
        <v>3126</v>
      </c>
      <c r="I279" s="85">
        <v>293</v>
      </c>
      <c r="J279" s="85">
        <v>3457</v>
      </c>
      <c r="K279" s="85">
        <v>11804</v>
      </c>
      <c r="L279" s="85">
        <v>5801</v>
      </c>
      <c r="M279" s="85">
        <v>8271</v>
      </c>
      <c r="O279">
        <f t="shared" si="9"/>
        <v>80889</v>
      </c>
      <c r="P279">
        <v>8939</v>
      </c>
      <c r="Q279">
        <v>33115</v>
      </c>
      <c r="R279">
        <v>4716</v>
      </c>
      <c r="S279">
        <v>4950.447407963937</v>
      </c>
      <c r="T279">
        <v>1121.552592036063</v>
      </c>
      <c r="U279">
        <v>2279</v>
      </c>
      <c r="V279">
        <v>10247</v>
      </c>
      <c r="W279">
        <v>4186</v>
      </c>
      <c r="X279">
        <v>11335</v>
      </c>
    </row>
    <row r="280" spans="1:24" ht="12.75">
      <c r="A280" s="6">
        <v>278</v>
      </c>
      <c r="B280" s="6" t="s">
        <v>363</v>
      </c>
      <c r="C280">
        <v>61</v>
      </c>
      <c r="D280">
        <f t="shared" si="8"/>
        <v>78325</v>
      </c>
      <c r="E280" s="85">
        <v>10546</v>
      </c>
      <c r="F280" s="85">
        <v>28867</v>
      </c>
      <c r="G280" s="85">
        <v>5650</v>
      </c>
      <c r="H280" s="85">
        <v>2815</v>
      </c>
      <c r="I280" s="85">
        <v>275</v>
      </c>
      <c r="J280" s="85">
        <v>3932</v>
      </c>
      <c r="K280" s="85">
        <v>12041</v>
      </c>
      <c r="L280" s="85">
        <v>5952</v>
      </c>
      <c r="M280" s="85">
        <v>8247</v>
      </c>
      <c r="O280">
        <f t="shared" si="9"/>
        <v>78006</v>
      </c>
      <c r="P280">
        <v>8682</v>
      </c>
      <c r="Q280">
        <v>30666</v>
      </c>
      <c r="R280">
        <v>5297</v>
      </c>
      <c r="S280">
        <v>4754.476871814974</v>
      </c>
      <c r="T280">
        <v>977.5231281850255</v>
      </c>
      <c r="U280">
        <v>3030</v>
      </c>
      <c r="V280">
        <v>8839</v>
      </c>
      <c r="W280">
        <v>4080</v>
      </c>
      <c r="X280">
        <v>11680</v>
      </c>
    </row>
    <row r="281" spans="1:24" ht="12.75">
      <c r="A281" s="6">
        <v>279</v>
      </c>
      <c r="B281" s="6" t="s">
        <v>364</v>
      </c>
      <c r="C281">
        <v>36</v>
      </c>
      <c r="D281">
        <f t="shared" si="8"/>
        <v>79187</v>
      </c>
      <c r="E281" s="85">
        <v>10073</v>
      </c>
      <c r="F281" s="85">
        <v>33916</v>
      </c>
      <c r="G281" s="85">
        <v>5495</v>
      </c>
      <c r="H281" s="85">
        <v>1958</v>
      </c>
      <c r="I281" s="85">
        <v>117</v>
      </c>
      <c r="J281" s="85">
        <v>5963</v>
      </c>
      <c r="K281" s="85">
        <v>11850</v>
      </c>
      <c r="L281" s="85">
        <v>3708</v>
      </c>
      <c r="M281" s="85">
        <v>6107</v>
      </c>
      <c r="O281">
        <f t="shared" si="9"/>
        <v>81422</v>
      </c>
      <c r="P281">
        <v>9562</v>
      </c>
      <c r="Q281">
        <v>36363</v>
      </c>
      <c r="R281">
        <v>5503</v>
      </c>
      <c r="S281">
        <v>3513.295590636908</v>
      </c>
      <c r="T281">
        <v>963.704409363092</v>
      </c>
      <c r="U281">
        <v>3858</v>
      </c>
      <c r="V281">
        <v>9610</v>
      </c>
      <c r="W281">
        <v>2625</v>
      </c>
      <c r="X281">
        <v>9424</v>
      </c>
    </row>
    <row r="282" spans="1:24" ht="12.75">
      <c r="A282" s="6">
        <v>280</v>
      </c>
      <c r="B282" s="6" t="s">
        <v>365</v>
      </c>
      <c r="C282">
        <v>60</v>
      </c>
      <c r="D282">
        <f t="shared" si="8"/>
        <v>81720</v>
      </c>
      <c r="E282" s="85">
        <v>10960</v>
      </c>
      <c r="F282" s="85">
        <v>35070</v>
      </c>
      <c r="G282" s="85">
        <v>6711</v>
      </c>
      <c r="H282" s="85">
        <v>2173</v>
      </c>
      <c r="I282" s="85">
        <v>165</v>
      </c>
      <c r="J282" s="85">
        <v>4071</v>
      </c>
      <c r="K282" s="85">
        <v>12760</v>
      </c>
      <c r="L282" s="85">
        <v>3924</v>
      </c>
      <c r="M282" s="85">
        <v>5886</v>
      </c>
      <c r="O282">
        <f t="shared" si="9"/>
        <v>82780</v>
      </c>
      <c r="P282">
        <v>10341</v>
      </c>
      <c r="Q282">
        <v>36382</v>
      </c>
      <c r="R282">
        <v>6656</v>
      </c>
      <c r="S282">
        <v>3296.9390862944165</v>
      </c>
      <c r="T282">
        <v>1092.0609137055837</v>
      </c>
      <c r="U282">
        <v>3620</v>
      </c>
      <c r="V282">
        <v>9892</v>
      </c>
      <c r="W282">
        <v>2653</v>
      </c>
      <c r="X282">
        <v>8847</v>
      </c>
    </row>
    <row r="283" spans="1:24" ht="12.75">
      <c r="A283" s="6">
        <v>281</v>
      </c>
      <c r="B283" s="6" t="s">
        <v>366</v>
      </c>
      <c r="C283">
        <v>61</v>
      </c>
      <c r="D283">
        <f t="shared" si="8"/>
        <v>70510</v>
      </c>
      <c r="E283" s="85">
        <v>9143</v>
      </c>
      <c r="F283" s="85">
        <v>26251</v>
      </c>
      <c r="G283" s="85">
        <v>4146</v>
      </c>
      <c r="H283" s="85">
        <v>2808</v>
      </c>
      <c r="I283" s="85">
        <v>270</v>
      </c>
      <c r="J283" s="85">
        <v>3373</v>
      </c>
      <c r="K283" s="85">
        <v>10909</v>
      </c>
      <c r="L283" s="85">
        <v>6101</v>
      </c>
      <c r="M283" s="85">
        <v>7509</v>
      </c>
      <c r="O283">
        <f t="shared" si="9"/>
        <v>74230</v>
      </c>
      <c r="P283">
        <v>8454</v>
      </c>
      <c r="Q283">
        <v>28257</v>
      </c>
      <c r="R283">
        <v>3924</v>
      </c>
      <c r="S283">
        <v>5006.7451669595785</v>
      </c>
      <c r="T283">
        <v>1130.2548330404218</v>
      </c>
      <c r="U283">
        <v>2363</v>
      </c>
      <c r="V283">
        <v>9662</v>
      </c>
      <c r="W283">
        <v>4383</v>
      </c>
      <c r="X283">
        <v>11050</v>
      </c>
    </row>
    <row r="284" spans="1:24" ht="12.75">
      <c r="A284" s="6">
        <v>282</v>
      </c>
      <c r="B284" s="6" t="s">
        <v>367</v>
      </c>
      <c r="C284">
        <v>61</v>
      </c>
      <c r="D284">
        <f t="shared" si="8"/>
        <v>76415</v>
      </c>
      <c r="E284" s="85">
        <v>9990</v>
      </c>
      <c r="F284" s="85">
        <v>29331</v>
      </c>
      <c r="G284" s="85">
        <v>6709</v>
      </c>
      <c r="H284" s="85">
        <v>2200</v>
      </c>
      <c r="I284" s="85">
        <v>167</v>
      </c>
      <c r="J284" s="85">
        <v>3795</v>
      </c>
      <c r="K284" s="85">
        <v>12129</v>
      </c>
      <c r="L284" s="85">
        <v>4375</v>
      </c>
      <c r="M284" s="85">
        <v>7719</v>
      </c>
      <c r="O284">
        <f t="shared" si="9"/>
        <v>76309</v>
      </c>
      <c r="P284">
        <v>8811</v>
      </c>
      <c r="Q284">
        <v>30198</v>
      </c>
      <c r="R284">
        <v>5982</v>
      </c>
      <c r="S284">
        <v>3630.755956080381</v>
      </c>
      <c r="T284">
        <v>934.2440439196189</v>
      </c>
      <c r="U284">
        <v>3307</v>
      </c>
      <c r="V284">
        <v>9095</v>
      </c>
      <c r="W284">
        <v>3096</v>
      </c>
      <c r="X284">
        <v>11255</v>
      </c>
    </row>
    <row r="285" spans="1:24" ht="12.75">
      <c r="A285" s="6">
        <v>283</v>
      </c>
      <c r="B285" s="6" t="s">
        <v>368</v>
      </c>
      <c r="C285">
        <v>60</v>
      </c>
      <c r="D285">
        <f t="shared" si="8"/>
        <v>195788</v>
      </c>
      <c r="E285" s="85">
        <v>19025</v>
      </c>
      <c r="F285" s="85">
        <v>67215</v>
      </c>
      <c r="G285" s="85">
        <v>9021</v>
      </c>
      <c r="H285" s="85">
        <v>9167</v>
      </c>
      <c r="I285" s="85">
        <v>1120</v>
      </c>
      <c r="J285" s="85">
        <v>31951</v>
      </c>
      <c r="K285" s="85">
        <v>22820</v>
      </c>
      <c r="L285" s="85">
        <v>13986</v>
      </c>
      <c r="M285" s="85">
        <v>21483</v>
      </c>
      <c r="O285">
        <f t="shared" si="9"/>
        <v>206488</v>
      </c>
      <c r="P285">
        <v>19226</v>
      </c>
      <c r="Q285">
        <v>80899</v>
      </c>
      <c r="R285">
        <v>9659</v>
      </c>
      <c r="S285">
        <v>16499.295701464336</v>
      </c>
      <c r="T285">
        <v>7543.704298535664</v>
      </c>
      <c r="U285">
        <v>12591</v>
      </c>
      <c r="V285">
        <v>24749</v>
      </c>
      <c r="W285">
        <v>9944</v>
      </c>
      <c r="X285">
        <v>25377</v>
      </c>
    </row>
    <row r="286" spans="1:24" ht="12.75">
      <c r="A286" s="6">
        <v>284</v>
      </c>
      <c r="B286" s="6" t="s">
        <v>369</v>
      </c>
      <c r="C286">
        <v>60</v>
      </c>
      <c r="D286">
        <f t="shared" si="8"/>
        <v>76914</v>
      </c>
      <c r="E286" s="85">
        <v>9533</v>
      </c>
      <c r="F286" s="85">
        <v>33502</v>
      </c>
      <c r="G286" s="85">
        <v>7224</v>
      </c>
      <c r="H286" s="85">
        <v>1593</v>
      </c>
      <c r="I286" s="85">
        <v>89</v>
      </c>
      <c r="J286" s="85">
        <v>5551</v>
      </c>
      <c r="K286" s="85">
        <v>11173</v>
      </c>
      <c r="L286" s="85">
        <v>2601</v>
      </c>
      <c r="M286" s="85">
        <v>5648</v>
      </c>
      <c r="O286">
        <f t="shared" si="9"/>
        <v>73377</v>
      </c>
      <c r="P286">
        <v>8918</v>
      </c>
      <c r="Q286">
        <v>31796</v>
      </c>
      <c r="R286">
        <v>6216</v>
      </c>
      <c r="S286">
        <v>2593.008210180624</v>
      </c>
      <c r="T286">
        <v>700.9917898193761</v>
      </c>
      <c r="U286">
        <v>4591</v>
      </c>
      <c r="V286">
        <v>7734</v>
      </c>
      <c r="W286">
        <v>2021</v>
      </c>
      <c r="X286">
        <v>8807</v>
      </c>
    </row>
    <row r="287" spans="1:24" ht="12.75">
      <c r="A287" s="6">
        <v>285</v>
      </c>
      <c r="B287" s="6" t="s">
        <v>370</v>
      </c>
      <c r="C287">
        <v>30</v>
      </c>
      <c r="D287">
        <f t="shared" si="8"/>
        <v>95757</v>
      </c>
      <c r="E287" s="85">
        <v>12268</v>
      </c>
      <c r="F287" s="85">
        <v>47391</v>
      </c>
      <c r="G287" s="85">
        <v>8645</v>
      </c>
      <c r="H287" s="85">
        <v>1718</v>
      </c>
      <c r="I287" s="85">
        <v>76</v>
      </c>
      <c r="J287" s="85">
        <v>4525</v>
      </c>
      <c r="K287" s="85">
        <v>10561</v>
      </c>
      <c r="L287" s="85">
        <v>2590</v>
      </c>
      <c r="M287" s="85">
        <v>7983</v>
      </c>
      <c r="O287">
        <f t="shared" si="9"/>
        <v>90806</v>
      </c>
      <c r="P287">
        <v>10813</v>
      </c>
      <c r="Q287">
        <v>43811</v>
      </c>
      <c r="R287">
        <v>7712</v>
      </c>
      <c r="S287">
        <v>4015.7218897637795</v>
      </c>
      <c r="T287">
        <v>622.2781102362204</v>
      </c>
      <c r="U287">
        <v>3790</v>
      </c>
      <c r="V287">
        <v>6949</v>
      </c>
      <c r="W287">
        <v>1995</v>
      </c>
      <c r="X287">
        <v>11098</v>
      </c>
    </row>
    <row r="288" spans="1:24" ht="12.75">
      <c r="A288" s="6">
        <v>286</v>
      </c>
      <c r="B288" s="6" t="s">
        <v>371</v>
      </c>
      <c r="C288">
        <v>62</v>
      </c>
      <c r="D288">
        <f t="shared" si="8"/>
        <v>103950</v>
      </c>
      <c r="E288" s="85">
        <v>10048</v>
      </c>
      <c r="F288" s="85">
        <v>38937</v>
      </c>
      <c r="G288" s="85">
        <v>6437</v>
      </c>
      <c r="H288" s="85">
        <v>2165</v>
      </c>
      <c r="I288" s="85">
        <v>186</v>
      </c>
      <c r="J288" s="85">
        <v>27054</v>
      </c>
      <c r="K288" s="85">
        <v>8857</v>
      </c>
      <c r="L288" s="85">
        <v>3102</v>
      </c>
      <c r="M288" s="85">
        <v>7164</v>
      </c>
      <c r="O288">
        <f t="shared" si="9"/>
        <v>107704</v>
      </c>
      <c r="P288">
        <v>11386</v>
      </c>
      <c r="Q288">
        <v>42660</v>
      </c>
      <c r="R288">
        <v>6275</v>
      </c>
      <c r="S288">
        <v>4486.113075924724</v>
      </c>
      <c r="T288">
        <v>2477.8869240752756</v>
      </c>
      <c r="U288">
        <v>21009</v>
      </c>
      <c r="V288">
        <v>6793</v>
      </c>
      <c r="W288">
        <v>2871</v>
      </c>
      <c r="X288">
        <v>9746</v>
      </c>
    </row>
    <row r="289" spans="1:24" ht="12.75">
      <c r="A289" s="6">
        <v>287</v>
      </c>
      <c r="B289" s="6" t="s">
        <v>372</v>
      </c>
      <c r="C289">
        <v>30</v>
      </c>
      <c r="D289">
        <f t="shared" si="8"/>
        <v>92941</v>
      </c>
      <c r="E289" s="85">
        <v>11359</v>
      </c>
      <c r="F289" s="85">
        <v>42834</v>
      </c>
      <c r="G289" s="85">
        <v>10733</v>
      </c>
      <c r="H289" s="85">
        <v>1495</v>
      </c>
      <c r="I289" s="85">
        <v>64</v>
      </c>
      <c r="J289" s="85">
        <v>4861</v>
      </c>
      <c r="K289" s="85">
        <v>11749</v>
      </c>
      <c r="L289" s="85">
        <v>2079</v>
      </c>
      <c r="M289" s="85">
        <v>7767</v>
      </c>
      <c r="O289">
        <f t="shared" si="9"/>
        <v>88858</v>
      </c>
      <c r="P289">
        <v>10872</v>
      </c>
      <c r="Q289">
        <v>39897</v>
      </c>
      <c r="R289">
        <v>9151</v>
      </c>
      <c r="S289">
        <v>2898.1238938053098</v>
      </c>
      <c r="T289">
        <v>560.8761061946902</v>
      </c>
      <c r="U289">
        <v>4953</v>
      </c>
      <c r="V289">
        <v>7159</v>
      </c>
      <c r="W289">
        <v>1986</v>
      </c>
      <c r="X289">
        <v>11381</v>
      </c>
    </row>
    <row r="290" spans="1:24" ht="12.75">
      <c r="A290" s="6">
        <v>288</v>
      </c>
      <c r="B290" s="6" t="s">
        <v>373</v>
      </c>
      <c r="C290">
        <v>62</v>
      </c>
      <c r="D290">
        <f t="shared" si="8"/>
        <v>83502</v>
      </c>
      <c r="E290" s="85">
        <v>10670</v>
      </c>
      <c r="F290" s="85">
        <v>39258</v>
      </c>
      <c r="G290" s="85">
        <v>7804</v>
      </c>
      <c r="H290" s="85">
        <v>1284</v>
      </c>
      <c r="I290" s="85">
        <v>67</v>
      </c>
      <c r="J290" s="85">
        <v>5292</v>
      </c>
      <c r="K290" s="85">
        <v>10791</v>
      </c>
      <c r="L290" s="85">
        <v>1902</v>
      </c>
      <c r="M290" s="85">
        <v>6434</v>
      </c>
      <c r="O290">
        <f t="shared" si="9"/>
        <v>83542</v>
      </c>
      <c r="P290">
        <v>10616</v>
      </c>
      <c r="Q290">
        <v>39396</v>
      </c>
      <c r="R290">
        <v>7205</v>
      </c>
      <c r="S290">
        <v>2597.6467998645444</v>
      </c>
      <c r="T290">
        <v>769.3532001354555</v>
      </c>
      <c r="U290">
        <v>4731</v>
      </c>
      <c r="V290">
        <v>6860</v>
      </c>
      <c r="W290">
        <v>1431</v>
      </c>
      <c r="X290">
        <v>9936</v>
      </c>
    </row>
    <row r="291" spans="1:24" ht="12.75">
      <c r="A291" s="6">
        <v>289</v>
      </c>
      <c r="B291" s="6" t="s">
        <v>374</v>
      </c>
      <c r="C291">
        <v>62</v>
      </c>
      <c r="D291">
        <f t="shared" si="8"/>
        <v>68838</v>
      </c>
      <c r="E291" s="85">
        <v>8976</v>
      </c>
      <c r="F291" s="85">
        <v>32220</v>
      </c>
      <c r="G291" s="85">
        <v>7954</v>
      </c>
      <c r="H291" s="85">
        <v>1014</v>
      </c>
      <c r="I291" s="85">
        <v>40</v>
      </c>
      <c r="J291" s="85">
        <v>3200</v>
      </c>
      <c r="K291" s="85">
        <v>8640</v>
      </c>
      <c r="L291" s="85">
        <v>1562</v>
      </c>
      <c r="M291" s="85">
        <v>5232</v>
      </c>
      <c r="O291">
        <f t="shared" si="9"/>
        <v>68065</v>
      </c>
      <c r="P291">
        <v>8092</v>
      </c>
      <c r="Q291">
        <v>31458</v>
      </c>
      <c r="R291">
        <v>7391</v>
      </c>
      <c r="S291">
        <v>2240.1184995737426</v>
      </c>
      <c r="T291">
        <v>422.8815004262575</v>
      </c>
      <c r="U291">
        <v>3086</v>
      </c>
      <c r="V291">
        <v>5505</v>
      </c>
      <c r="W291">
        <v>1300</v>
      </c>
      <c r="X291">
        <v>8570</v>
      </c>
    </row>
    <row r="292" spans="1:24" ht="12.75">
      <c r="A292" s="6">
        <v>290</v>
      </c>
      <c r="B292" s="6" t="s">
        <v>375</v>
      </c>
      <c r="C292">
        <v>54</v>
      </c>
      <c r="D292">
        <f t="shared" si="8"/>
        <v>25277</v>
      </c>
      <c r="E292" s="85">
        <v>3175</v>
      </c>
      <c r="F292" s="85">
        <v>10256</v>
      </c>
      <c r="G292" s="85">
        <v>2710</v>
      </c>
      <c r="H292" s="85">
        <v>459</v>
      </c>
      <c r="I292" s="85">
        <v>19</v>
      </c>
      <c r="J292" s="85">
        <v>1777</v>
      </c>
      <c r="K292" s="85">
        <v>3787</v>
      </c>
      <c r="L292" s="85">
        <v>610</v>
      </c>
      <c r="M292" s="85">
        <v>2484</v>
      </c>
      <c r="O292">
        <f t="shared" si="9"/>
        <v>24513</v>
      </c>
      <c r="P292">
        <v>2929</v>
      </c>
      <c r="Q292">
        <v>10693</v>
      </c>
      <c r="R292">
        <v>2368</v>
      </c>
      <c r="S292">
        <v>564.8323494687131</v>
      </c>
      <c r="T292">
        <v>431.16765053128694</v>
      </c>
      <c r="U292">
        <v>1678</v>
      </c>
      <c r="V292">
        <v>2206</v>
      </c>
      <c r="W292">
        <v>472</v>
      </c>
      <c r="X292">
        <v>3171</v>
      </c>
    </row>
    <row r="293" spans="1:24" ht="12.75">
      <c r="A293" s="6">
        <v>291</v>
      </c>
      <c r="B293" s="6" t="s">
        <v>376</v>
      </c>
      <c r="C293">
        <v>63</v>
      </c>
      <c r="D293">
        <f t="shared" si="8"/>
        <v>39303</v>
      </c>
      <c r="E293" s="85">
        <v>4720</v>
      </c>
      <c r="F293" s="85">
        <v>17056</v>
      </c>
      <c r="G293" s="85">
        <v>4603</v>
      </c>
      <c r="H293" s="85">
        <v>782</v>
      </c>
      <c r="I293" s="85">
        <v>44</v>
      </c>
      <c r="J293" s="85">
        <v>1785</v>
      </c>
      <c r="K293" s="85">
        <v>5739</v>
      </c>
      <c r="L293" s="85">
        <v>1511</v>
      </c>
      <c r="M293" s="85">
        <v>3063</v>
      </c>
      <c r="O293">
        <f t="shared" si="9"/>
        <v>37824</v>
      </c>
      <c r="P293">
        <v>4432</v>
      </c>
      <c r="Q293">
        <v>15685</v>
      </c>
      <c r="R293">
        <v>4235</v>
      </c>
      <c r="S293">
        <v>1476.3307692307692</v>
      </c>
      <c r="T293">
        <v>311.66923076923075</v>
      </c>
      <c r="U293">
        <v>1851</v>
      </c>
      <c r="V293">
        <v>3740</v>
      </c>
      <c r="W293">
        <v>1089</v>
      </c>
      <c r="X293">
        <v>5004</v>
      </c>
    </row>
    <row r="294" spans="1:24" ht="12.75">
      <c r="A294" s="6">
        <v>292</v>
      </c>
      <c r="B294" s="6" t="s">
        <v>377</v>
      </c>
      <c r="C294">
        <v>63</v>
      </c>
      <c r="D294">
        <f t="shared" si="8"/>
        <v>41268</v>
      </c>
      <c r="E294" s="85">
        <v>5185</v>
      </c>
      <c r="F294" s="85">
        <v>16011</v>
      </c>
      <c r="G294" s="85">
        <v>4966</v>
      </c>
      <c r="H294" s="85">
        <v>962</v>
      </c>
      <c r="I294" s="85">
        <v>56</v>
      </c>
      <c r="J294" s="85">
        <v>2042</v>
      </c>
      <c r="K294" s="85">
        <v>6300</v>
      </c>
      <c r="L294" s="85">
        <v>1868</v>
      </c>
      <c r="M294" s="85">
        <v>3878</v>
      </c>
      <c r="O294">
        <f t="shared" si="9"/>
        <v>39438</v>
      </c>
      <c r="P294">
        <v>4450</v>
      </c>
      <c r="Q294">
        <v>14788</v>
      </c>
      <c r="R294">
        <v>5042</v>
      </c>
      <c r="S294">
        <v>1261.7394736842105</v>
      </c>
      <c r="T294">
        <v>519.2605263157895</v>
      </c>
      <c r="U294">
        <v>1877</v>
      </c>
      <c r="V294">
        <v>4191</v>
      </c>
      <c r="W294">
        <v>1405</v>
      </c>
      <c r="X294">
        <v>5904</v>
      </c>
    </row>
    <row r="295" spans="1:24" ht="12.75">
      <c r="A295" s="6">
        <v>293</v>
      </c>
      <c r="B295" s="6" t="s">
        <v>378</v>
      </c>
      <c r="C295">
        <v>63</v>
      </c>
      <c r="D295">
        <f t="shared" si="8"/>
        <v>26611</v>
      </c>
      <c r="E295" s="85">
        <v>3666</v>
      </c>
      <c r="F295" s="85">
        <v>10312</v>
      </c>
      <c r="G295" s="85">
        <v>2783</v>
      </c>
      <c r="H295" s="85">
        <v>803</v>
      </c>
      <c r="I295" s="85">
        <v>53</v>
      </c>
      <c r="J295" s="85">
        <v>1536</v>
      </c>
      <c r="K295" s="85">
        <v>3948</v>
      </c>
      <c r="L295" s="85">
        <v>1387</v>
      </c>
      <c r="M295" s="85">
        <v>2123</v>
      </c>
      <c r="O295">
        <f t="shared" si="9"/>
        <v>24905</v>
      </c>
      <c r="P295">
        <v>2935</v>
      </c>
      <c r="Q295">
        <v>9108</v>
      </c>
      <c r="R295">
        <v>2967</v>
      </c>
      <c r="S295">
        <v>1174.0376275510205</v>
      </c>
      <c r="T295">
        <v>304.9623724489796</v>
      </c>
      <c r="U295">
        <v>1113</v>
      </c>
      <c r="V295">
        <v>2741</v>
      </c>
      <c r="W295">
        <v>983</v>
      </c>
      <c r="X295">
        <v>3579</v>
      </c>
    </row>
    <row r="296" spans="1:24" ht="12.75">
      <c r="A296" s="6">
        <v>294</v>
      </c>
      <c r="B296" s="6" t="s">
        <v>379</v>
      </c>
      <c r="C296">
        <v>63</v>
      </c>
      <c r="D296">
        <f t="shared" si="8"/>
        <v>68919</v>
      </c>
      <c r="E296" s="85">
        <v>9834</v>
      </c>
      <c r="F296" s="85">
        <v>28257</v>
      </c>
      <c r="G296" s="85">
        <v>6677</v>
      </c>
      <c r="H296" s="85">
        <v>1555</v>
      </c>
      <c r="I296" s="85">
        <v>101</v>
      </c>
      <c r="J296" s="85">
        <v>3818</v>
      </c>
      <c r="K296" s="85">
        <v>9968</v>
      </c>
      <c r="L296" s="85">
        <v>3185</v>
      </c>
      <c r="M296" s="85">
        <v>5524</v>
      </c>
      <c r="O296">
        <f t="shared" si="9"/>
        <v>67536</v>
      </c>
      <c r="P296">
        <v>8772</v>
      </c>
      <c r="Q296">
        <v>26954</v>
      </c>
      <c r="R296">
        <v>6233</v>
      </c>
      <c r="S296">
        <v>2862.4865645125474</v>
      </c>
      <c r="T296">
        <v>615.5134354874529</v>
      </c>
      <c r="U296">
        <v>3209</v>
      </c>
      <c r="V296">
        <v>7587</v>
      </c>
      <c r="W296">
        <v>2632</v>
      </c>
      <c r="X296">
        <v>8671</v>
      </c>
    </row>
    <row r="297" spans="1:24" ht="12.75">
      <c r="A297" s="6">
        <v>295</v>
      </c>
      <c r="B297" s="6" t="s">
        <v>380</v>
      </c>
      <c r="C297">
        <v>63</v>
      </c>
      <c r="D297">
        <f t="shared" si="8"/>
        <v>28968</v>
      </c>
      <c r="E297" s="85">
        <v>3812</v>
      </c>
      <c r="F297" s="85">
        <v>8917</v>
      </c>
      <c r="G297" s="85">
        <v>5095</v>
      </c>
      <c r="H297" s="85">
        <v>642</v>
      </c>
      <c r="I297" s="85">
        <v>33</v>
      </c>
      <c r="J297" s="85">
        <v>1191</v>
      </c>
      <c r="K297" s="85">
        <v>5464</v>
      </c>
      <c r="L297" s="85">
        <v>1278</v>
      </c>
      <c r="M297" s="85">
        <v>2536</v>
      </c>
      <c r="O297">
        <f t="shared" si="9"/>
        <v>28322</v>
      </c>
      <c r="P297">
        <v>3098</v>
      </c>
      <c r="Q297">
        <v>8800</v>
      </c>
      <c r="R297">
        <v>4661</v>
      </c>
      <c r="S297">
        <v>1258.7014084507043</v>
      </c>
      <c r="T297">
        <v>172.29859154929576</v>
      </c>
      <c r="U297">
        <v>1269</v>
      </c>
      <c r="V297">
        <v>3496</v>
      </c>
      <c r="W297">
        <v>1001</v>
      </c>
      <c r="X297">
        <v>4566</v>
      </c>
    </row>
    <row r="298" spans="1:24" ht="12.75">
      <c r="A298" s="6">
        <v>296</v>
      </c>
      <c r="B298" s="6" t="s">
        <v>381</v>
      </c>
      <c r="C298">
        <v>63</v>
      </c>
      <c r="D298">
        <f t="shared" si="8"/>
        <v>114225</v>
      </c>
      <c r="E298" s="85">
        <v>13161</v>
      </c>
      <c r="F298" s="85">
        <v>52064</v>
      </c>
      <c r="G298" s="85">
        <v>6864</v>
      </c>
      <c r="H298" s="85">
        <v>3560</v>
      </c>
      <c r="I298" s="85">
        <v>211</v>
      </c>
      <c r="J298" s="85">
        <v>6865</v>
      </c>
      <c r="K298" s="85">
        <v>13135</v>
      </c>
      <c r="L298" s="85">
        <v>7065</v>
      </c>
      <c r="M298" s="85">
        <v>11300</v>
      </c>
      <c r="O298">
        <f t="shared" si="9"/>
        <v>102668</v>
      </c>
      <c r="P298">
        <v>10532</v>
      </c>
      <c r="Q298">
        <v>46830</v>
      </c>
      <c r="R298">
        <v>6181</v>
      </c>
      <c r="S298">
        <v>5696.919470808169</v>
      </c>
      <c r="T298">
        <v>1735.0805291918318</v>
      </c>
      <c r="U298">
        <v>4263</v>
      </c>
      <c r="V298">
        <v>10007</v>
      </c>
      <c r="W298">
        <v>4200</v>
      </c>
      <c r="X298">
        <v>13223</v>
      </c>
    </row>
    <row r="299" spans="1:24" ht="12.75">
      <c r="A299" s="6">
        <v>297</v>
      </c>
      <c r="B299" s="6" t="s">
        <v>382</v>
      </c>
      <c r="C299">
        <v>71</v>
      </c>
      <c r="D299">
        <f t="shared" si="8"/>
        <v>123167</v>
      </c>
      <c r="E299" s="85">
        <v>16076</v>
      </c>
      <c r="F299" s="85">
        <v>48170</v>
      </c>
      <c r="G299" s="85">
        <v>12121</v>
      </c>
      <c r="H299" s="85">
        <v>2347</v>
      </c>
      <c r="I299" s="85">
        <v>97</v>
      </c>
      <c r="J299" s="85">
        <v>13272</v>
      </c>
      <c r="K299" s="85">
        <v>17754</v>
      </c>
      <c r="L299" s="85">
        <v>4056</v>
      </c>
      <c r="M299" s="85">
        <v>9274</v>
      </c>
      <c r="O299">
        <f t="shared" si="9"/>
        <v>122904</v>
      </c>
      <c r="P299">
        <v>15470</v>
      </c>
      <c r="Q299">
        <v>49222</v>
      </c>
      <c r="R299">
        <v>11408</v>
      </c>
      <c r="S299">
        <v>5302.033841158841</v>
      </c>
      <c r="T299">
        <v>1458.9661588411589</v>
      </c>
      <c r="U299">
        <v>7893</v>
      </c>
      <c r="V299">
        <v>13627</v>
      </c>
      <c r="W299">
        <v>3084</v>
      </c>
      <c r="X299">
        <v>15439</v>
      </c>
    </row>
    <row r="300" spans="1:24" ht="12.75">
      <c r="A300" s="6">
        <v>298</v>
      </c>
      <c r="B300" s="6" t="s">
        <v>383</v>
      </c>
      <c r="C300">
        <v>64</v>
      </c>
      <c r="D300">
        <f t="shared" si="8"/>
        <v>73601</v>
      </c>
      <c r="E300" s="85">
        <v>10177</v>
      </c>
      <c r="F300" s="85">
        <v>28258</v>
      </c>
      <c r="G300" s="85">
        <v>9009</v>
      </c>
      <c r="H300" s="85">
        <v>1783</v>
      </c>
      <c r="I300" s="85">
        <v>86</v>
      </c>
      <c r="J300" s="85">
        <v>4226</v>
      </c>
      <c r="K300" s="85">
        <v>10632</v>
      </c>
      <c r="L300" s="85">
        <v>2919</v>
      </c>
      <c r="M300" s="85">
        <v>6511</v>
      </c>
      <c r="O300">
        <f t="shared" si="9"/>
        <v>70358</v>
      </c>
      <c r="P300">
        <v>8653</v>
      </c>
      <c r="Q300">
        <v>27268</v>
      </c>
      <c r="R300">
        <v>8304</v>
      </c>
      <c r="S300">
        <v>3088.4093481450427</v>
      </c>
      <c r="T300">
        <v>602.5906518549571</v>
      </c>
      <c r="U300">
        <v>3528</v>
      </c>
      <c r="V300">
        <v>7177</v>
      </c>
      <c r="W300">
        <v>2019</v>
      </c>
      <c r="X300">
        <v>9718</v>
      </c>
    </row>
    <row r="301" spans="1:24" ht="12.75">
      <c r="A301" s="6">
        <v>299</v>
      </c>
      <c r="B301" s="6" t="s">
        <v>384</v>
      </c>
      <c r="C301">
        <v>64</v>
      </c>
      <c r="D301">
        <f t="shared" si="8"/>
        <v>134132</v>
      </c>
      <c r="E301" s="85">
        <v>18833</v>
      </c>
      <c r="F301" s="85">
        <v>53947</v>
      </c>
      <c r="G301" s="85">
        <v>12939</v>
      </c>
      <c r="H301" s="85">
        <v>2711</v>
      </c>
      <c r="I301" s="85">
        <v>137</v>
      </c>
      <c r="J301" s="85">
        <v>6926</v>
      </c>
      <c r="K301" s="85">
        <v>21560</v>
      </c>
      <c r="L301" s="85">
        <v>6149</v>
      </c>
      <c r="M301" s="85">
        <v>10930</v>
      </c>
      <c r="O301">
        <f t="shared" si="9"/>
        <v>130085</v>
      </c>
      <c r="P301">
        <v>16101</v>
      </c>
      <c r="Q301">
        <v>52157</v>
      </c>
      <c r="R301">
        <v>11850</v>
      </c>
      <c r="S301">
        <v>5527.652642934197</v>
      </c>
      <c r="T301">
        <v>965.3473570658036</v>
      </c>
      <c r="U301">
        <v>6236</v>
      </c>
      <c r="V301">
        <v>15081</v>
      </c>
      <c r="W301">
        <v>4571</v>
      </c>
      <c r="X301">
        <v>17596</v>
      </c>
    </row>
    <row r="302" spans="1:24" ht="12.75">
      <c r="A302" s="6">
        <v>300</v>
      </c>
      <c r="B302" s="6" t="s">
        <v>385</v>
      </c>
      <c r="C302">
        <v>64</v>
      </c>
      <c r="D302">
        <f t="shared" si="8"/>
        <v>75285</v>
      </c>
      <c r="E302" s="85">
        <v>10228</v>
      </c>
      <c r="F302" s="85">
        <v>28568</v>
      </c>
      <c r="G302" s="85">
        <v>7895</v>
      </c>
      <c r="H302" s="85">
        <v>1934</v>
      </c>
      <c r="I302" s="85">
        <v>113</v>
      </c>
      <c r="J302" s="85">
        <v>3677</v>
      </c>
      <c r="K302" s="85">
        <v>12192</v>
      </c>
      <c r="L302" s="85">
        <v>3901</v>
      </c>
      <c r="M302" s="85">
        <v>6777</v>
      </c>
      <c r="O302">
        <f t="shared" si="9"/>
        <v>71666</v>
      </c>
      <c r="P302">
        <v>8408</v>
      </c>
      <c r="Q302">
        <v>26115</v>
      </c>
      <c r="R302">
        <v>7773</v>
      </c>
      <c r="S302">
        <v>3674.242902881537</v>
      </c>
      <c r="T302">
        <v>737.7570971184632</v>
      </c>
      <c r="U302">
        <v>3093</v>
      </c>
      <c r="V302">
        <v>9051</v>
      </c>
      <c r="W302">
        <v>2505</v>
      </c>
      <c r="X302">
        <v>10309</v>
      </c>
    </row>
    <row r="303" spans="1:24" ht="12.75">
      <c r="A303" s="6">
        <v>301</v>
      </c>
      <c r="B303" s="6" t="s">
        <v>386</v>
      </c>
      <c r="C303">
        <v>64</v>
      </c>
      <c r="D303">
        <f t="shared" si="8"/>
        <v>106837</v>
      </c>
      <c r="E303" s="85">
        <v>14826</v>
      </c>
      <c r="F303" s="85">
        <v>43167</v>
      </c>
      <c r="G303" s="85">
        <v>11347</v>
      </c>
      <c r="H303" s="85">
        <v>2156</v>
      </c>
      <c r="I303" s="85">
        <v>97</v>
      </c>
      <c r="J303" s="85">
        <v>4726</v>
      </c>
      <c r="K303" s="85">
        <v>17805</v>
      </c>
      <c r="L303" s="85">
        <v>3950</v>
      </c>
      <c r="M303" s="85">
        <v>8763</v>
      </c>
      <c r="O303">
        <f t="shared" si="9"/>
        <v>103612</v>
      </c>
      <c r="P303">
        <v>12509</v>
      </c>
      <c r="Q303">
        <v>40069</v>
      </c>
      <c r="R303">
        <v>11275</v>
      </c>
      <c r="S303">
        <v>4346.453817642699</v>
      </c>
      <c r="T303">
        <v>787.5461823573017</v>
      </c>
      <c r="U303">
        <v>4377</v>
      </c>
      <c r="V303">
        <v>12396</v>
      </c>
      <c r="W303">
        <v>2764</v>
      </c>
      <c r="X303">
        <v>15088</v>
      </c>
    </row>
    <row r="304" spans="1:24" ht="12.75">
      <c r="A304" s="6">
        <v>302</v>
      </c>
      <c r="B304" s="6" t="s">
        <v>387</v>
      </c>
      <c r="C304">
        <v>64</v>
      </c>
      <c r="D304">
        <f t="shared" si="8"/>
        <v>72891</v>
      </c>
      <c r="E304" s="85">
        <v>10466</v>
      </c>
      <c r="F304" s="85">
        <v>28934</v>
      </c>
      <c r="G304" s="85">
        <v>7107</v>
      </c>
      <c r="H304" s="85">
        <v>1689</v>
      </c>
      <c r="I304" s="85">
        <v>93</v>
      </c>
      <c r="J304" s="85">
        <v>4136</v>
      </c>
      <c r="K304" s="85">
        <v>11576</v>
      </c>
      <c r="L304" s="85">
        <v>3218</v>
      </c>
      <c r="M304" s="85">
        <v>5672</v>
      </c>
      <c r="O304">
        <f t="shared" si="9"/>
        <v>69236</v>
      </c>
      <c r="P304">
        <v>8855</v>
      </c>
      <c r="Q304">
        <v>26641</v>
      </c>
      <c r="R304">
        <v>6707</v>
      </c>
      <c r="S304">
        <v>3174.4143302180687</v>
      </c>
      <c r="T304">
        <v>572.5856697819314</v>
      </c>
      <c r="U304">
        <v>3417</v>
      </c>
      <c r="V304">
        <v>8479</v>
      </c>
      <c r="W304">
        <v>2305</v>
      </c>
      <c r="X304">
        <v>9085</v>
      </c>
    </row>
    <row r="305" spans="1:24" ht="12.75">
      <c r="A305" s="6">
        <v>303</v>
      </c>
      <c r="B305" s="6" t="s">
        <v>388</v>
      </c>
      <c r="C305">
        <v>64</v>
      </c>
      <c r="D305">
        <f t="shared" si="8"/>
        <v>24805</v>
      </c>
      <c r="E305" s="85">
        <v>3081</v>
      </c>
      <c r="F305" s="85">
        <v>7095</v>
      </c>
      <c r="G305" s="85">
        <v>3818</v>
      </c>
      <c r="H305" s="85">
        <v>688</v>
      </c>
      <c r="I305" s="85">
        <v>41</v>
      </c>
      <c r="J305" s="85">
        <v>1074</v>
      </c>
      <c r="K305" s="85">
        <v>5506</v>
      </c>
      <c r="L305" s="85">
        <v>1335</v>
      </c>
      <c r="M305" s="85">
        <v>2167</v>
      </c>
      <c r="O305">
        <f t="shared" si="9"/>
        <v>22893</v>
      </c>
      <c r="P305">
        <v>2502</v>
      </c>
      <c r="Q305">
        <v>6521</v>
      </c>
      <c r="R305">
        <v>3614</v>
      </c>
      <c r="S305">
        <v>975.9416974169742</v>
      </c>
      <c r="T305">
        <v>235.0583025830258</v>
      </c>
      <c r="U305">
        <v>835</v>
      </c>
      <c r="V305">
        <v>3678</v>
      </c>
      <c r="W305">
        <v>766</v>
      </c>
      <c r="X305">
        <v>3766</v>
      </c>
    </row>
    <row r="306" spans="1:24" ht="12.75">
      <c r="A306" s="6">
        <v>304</v>
      </c>
      <c r="B306" s="6" t="s">
        <v>389</v>
      </c>
      <c r="C306">
        <v>65</v>
      </c>
      <c r="D306">
        <f t="shared" si="8"/>
        <v>67138</v>
      </c>
      <c r="E306" s="85">
        <v>8655</v>
      </c>
      <c r="F306" s="85">
        <v>29254</v>
      </c>
      <c r="G306" s="85">
        <v>4958</v>
      </c>
      <c r="H306" s="85">
        <v>1975</v>
      </c>
      <c r="I306" s="85">
        <v>131</v>
      </c>
      <c r="J306" s="85">
        <v>3103</v>
      </c>
      <c r="K306" s="85">
        <v>8664</v>
      </c>
      <c r="L306" s="85">
        <v>4378</v>
      </c>
      <c r="M306" s="85">
        <v>6020</v>
      </c>
      <c r="O306">
        <f t="shared" si="9"/>
        <v>66855</v>
      </c>
      <c r="P306">
        <v>7046</v>
      </c>
      <c r="Q306">
        <v>29068</v>
      </c>
      <c r="R306">
        <v>4575</v>
      </c>
      <c r="S306">
        <v>3965.1075459172384</v>
      </c>
      <c r="T306">
        <v>958.8924540827617</v>
      </c>
      <c r="U306">
        <v>2246</v>
      </c>
      <c r="V306">
        <v>7107</v>
      </c>
      <c r="W306">
        <v>2936</v>
      </c>
      <c r="X306">
        <v>8953</v>
      </c>
    </row>
    <row r="307" spans="1:24" ht="12.75">
      <c r="A307" s="6">
        <v>305</v>
      </c>
      <c r="B307" s="6" t="s">
        <v>390</v>
      </c>
      <c r="C307">
        <v>65</v>
      </c>
      <c r="D307">
        <f t="shared" si="8"/>
        <v>74442</v>
      </c>
      <c r="E307" s="85">
        <v>10038</v>
      </c>
      <c r="F307" s="85">
        <v>30997</v>
      </c>
      <c r="G307" s="85">
        <v>5962</v>
      </c>
      <c r="H307" s="85">
        <v>2137</v>
      </c>
      <c r="I307" s="85">
        <v>162</v>
      </c>
      <c r="J307" s="85">
        <v>3897</v>
      </c>
      <c r="K307" s="85">
        <v>10807</v>
      </c>
      <c r="L307" s="85">
        <v>3205</v>
      </c>
      <c r="M307" s="85">
        <v>7237</v>
      </c>
      <c r="O307">
        <f t="shared" si="9"/>
        <v>72008</v>
      </c>
      <c r="P307">
        <v>8576</v>
      </c>
      <c r="Q307">
        <v>30309</v>
      </c>
      <c r="R307">
        <v>5539</v>
      </c>
      <c r="S307">
        <v>3542.1263093037587</v>
      </c>
      <c r="T307">
        <v>882.8736906962415</v>
      </c>
      <c r="U307">
        <v>2960</v>
      </c>
      <c r="V307">
        <v>7805</v>
      </c>
      <c r="W307">
        <v>2337</v>
      </c>
      <c r="X307">
        <v>10057</v>
      </c>
    </row>
    <row r="308" spans="1:24" ht="12.75">
      <c r="A308" s="6">
        <v>306</v>
      </c>
      <c r="B308" s="6" t="s">
        <v>391</v>
      </c>
      <c r="C308">
        <v>65</v>
      </c>
      <c r="D308">
        <f t="shared" si="8"/>
        <v>68638</v>
      </c>
      <c r="E308" s="85">
        <v>9104</v>
      </c>
      <c r="F308" s="85">
        <v>29006</v>
      </c>
      <c r="G308" s="85">
        <v>6782</v>
      </c>
      <c r="H308" s="85">
        <v>1621</v>
      </c>
      <c r="I308" s="85">
        <v>75</v>
      </c>
      <c r="J308" s="85">
        <v>3426</v>
      </c>
      <c r="K308" s="85">
        <v>10030</v>
      </c>
      <c r="L308" s="85">
        <v>2878</v>
      </c>
      <c r="M308" s="85">
        <v>5716</v>
      </c>
      <c r="O308">
        <f t="shared" si="9"/>
        <v>69785</v>
      </c>
      <c r="P308">
        <v>8140</v>
      </c>
      <c r="Q308">
        <v>30996</v>
      </c>
      <c r="R308">
        <v>6191</v>
      </c>
      <c r="S308">
        <v>3362.022582631903</v>
      </c>
      <c r="T308">
        <v>321.9774173680969</v>
      </c>
      <c r="U308">
        <v>3419</v>
      </c>
      <c r="V308">
        <v>6343</v>
      </c>
      <c r="W308">
        <v>2102</v>
      </c>
      <c r="X308">
        <v>8910</v>
      </c>
    </row>
    <row r="309" spans="1:24" ht="12.75">
      <c r="A309" s="6">
        <v>307</v>
      </c>
      <c r="B309" s="6" t="s">
        <v>392</v>
      </c>
      <c r="C309">
        <v>66</v>
      </c>
      <c r="D309">
        <f t="shared" si="8"/>
        <v>89812</v>
      </c>
      <c r="E309" s="85">
        <v>10803</v>
      </c>
      <c r="F309" s="85">
        <v>35674</v>
      </c>
      <c r="G309" s="85">
        <v>6240</v>
      </c>
      <c r="H309" s="85">
        <v>2324</v>
      </c>
      <c r="I309" s="85">
        <v>181</v>
      </c>
      <c r="J309" s="85">
        <v>7856</v>
      </c>
      <c r="K309" s="85">
        <v>13595</v>
      </c>
      <c r="L309" s="85">
        <v>5983</v>
      </c>
      <c r="M309" s="85">
        <v>7156</v>
      </c>
      <c r="O309">
        <f t="shared" si="9"/>
        <v>90850</v>
      </c>
      <c r="P309">
        <v>10107</v>
      </c>
      <c r="Q309">
        <v>38071</v>
      </c>
      <c r="R309">
        <v>5836</v>
      </c>
      <c r="S309">
        <v>4382.819508057676</v>
      </c>
      <c r="T309">
        <v>1172.180491942324</v>
      </c>
      <c r="U309">
        <v>4580</v>
      </c>
      <c r="V309">
        <v>12042</v>
      </c>
      <c r="W309">
        <v>4535</v>
      </c>
      <c r="X309">
        <v>10124</v>
      </c>
    </row>
    <row r="310" spans="1:24" ht="12.75">
      <c r="A310" s="6">
        <v>308</v>
      </c>
      <c r="B310" s="6" t="s">
        <v>393</v>
      </c>
      <c r="C310">
        <v>66</v>
      </c>
      <c r="D310">
        <f t="shared" si="8"/>
        <v>78326</v>
      </c>
      <c r="E310" s="85">
        <v>10769</v>
      </c>
      <c r="F310" s="85">
        <v>32399</v>
      </c>
      <c r="G310" s="85">
        <v>7646</v>
      </c>
      <c r="H310" s="85">
        <v>1825</v>
      </c>
      <c r="I310" s="85">
        <v>90</v>
      </c>
      <c r="J310" s="85">
        <v>4181</v>
      </c>
      <c r="K310" s="85">
        <v>11671</v>
      </c>
      <c r="L310" s="85">
        <v>3316</v>
      </c>
      <c r="M310" s="85">
        <v>6429</v>
      </c>
      <c r="O310">
        <f t="shared" si="9"/>
        <v>80095</v>
      </c>
      <c r="P310">
        <v>9702</v>
      </c>
      <c r="Q310">
        <v>35495</v>
      </c>
      <c r="R310">
        <v>7442</v>
      </c>
      <c r="S310">
        <v>3170.368402408785</v>
      </c>
      <c r="T310">
        <v>883.631597591215</v>
      </c>
      <c r="U310">
        <v>3548</v>
      </c>
      <c r="V310">
        <v>7476</v>
      </c>
      <c r="W310">
        <v>2253</v>
      </c>
      <c r="X310">
        <v>10125</v>
      </c>
    </row>
    <row r="311" spans="1:24" ht="12.75">
      <c r="A311" s="6">
        <v>309</v>
      </c>
      <c r="B311" s="6" t="s">
        <v>394</v>
      </c>
      <c r="C311">
        <v>66</v>
      </c>
      <c r="D311">
        <f t="shared" si="8"/>
        <v>88991</v>
      </c>
      <c r="E311" s="85">
        <v>11166</v>
      </c>
      <c r="F311" s="85">
        <v>37904</v>
      </c>
      <c r="G311" s="85">
        <v>7584</v>
      </c>
      <c r="H311" s="85">
        <v>2170</v>
      </c>
      <c r="I311" s="85">
        <v>157</v>
      </c>
      <c r="J311" s="85">
        <v>6093</v>
      </c>
      <c r="K311" s="85">
        <v>13599</v>
      </c>
      <c r="L311" s="85">
        <v>3876</v>
      </c>
      <c r="M311" s="85">
        <v>6442</v>
      </c>
      <c r="O311">
        <f t="shared" si="9"/>
        <v>89225</v>
      </c>
      <c r="P311">
        <v>10522</v>
      </c>
      <c r="Q311">
        <v>40106</v>
      </c>
      <c r="R311">
        <v>6839</v>
      </c>
      <c r="S311">
        <v>3691.03716987284</v>
      </c>
      <c r="T311">
        <v>593.9628301271601</v>
      </c>
      <c r="U311">
        <v>4663</v>
      </c>
      <c r="V311">
        <v>9780</v>
      </c>
      <c r="W311">
        <v>2943</v>
      </c>
      <c r="X311">
        <v>10087</v>
      </c>
    </row>
    <row r="312" spans="1:24" ht="12.75">
      <c r="A312" s="6">
        <v>310</v>
      </c>
      <c r="B312" s="6" t="s">
        <v>395</v>
      </c>
      <c r="C312">
        <v>36</v>
      </c>
      <c r="D312">
        <f t="shared" si="8"/>
        <v>69753</v>
      </c>
      <c r="E312" s="85">
        <v>8579</v>
      </c>
      <c r="F312" s="85">
        <v>28142</v>
      </c>
      <c r="G312" s="85">
        <v>7423</v>
      </c>
      <c r="H312" s="85">
        <v>1485</v>
      </c>
      <c r="I312" s="85">
        <v>72</v>
      </c>
      <c r="J312" s="85">
        <v>3485</v>
      </c>
      <c r="K312" s="85">
        <v>11112</v>
      </c>
      <c r="L312" s="85">
        <v>4205</v>
      </c>
      <c r="M312" s="85">
        <v>5250</v>
      </c>
      <c r="O312">
        <f t="shared" si="9"/>
        <v>71779</v>
      </c>
      <c r="P312">
        <v>8062</v>
      </c>
      <c r="Q312">
        <v>29980</v>
      </c>
      <c r="R312">
        <v>7530</v>
      </c>
      <c r="S312">
        <v>2721.6265769554248</v>
      </c>
      <c r="T312">
        <v>492.3734230445753</v>
      </c>
      <c r="U312">
        <v>2976</v>
      </c>
      <c r="V312">
        <v>8625</v>
      </c>
      <c r="W312">
        <v>3507</v>
      </c>
      <c r="X312">
        <v>7885</v>
      </c>
    </row>
    <row r="313" spans="1:24" ht="12.75">
      <c r="A313" s="6">
        <v>311</v>
      </c>
      <c r="B313" s="6" t="s">
        <v>396</v>
      </c>
      <c r="C313">
        <v>66</v>
      </c>
      <c r="D313">
        <f t="shared" si="8"/>
        <v>174247</v>
      </c>
      <c r="E313" s="85">
        <v>18119</v>
      </c>
      <c r="F313" s="85">
        <v>67943</v>
      </c>
      <c r="G313" s="85">
        <v>8872</v>
      </c>
      <c r="H313" s="85">
        <v>6318</v>
      </c>
      <c r="I313" s="85">
        <v>633</v>
      </c>
      <c r="J313" s="85">
        <v>13633</v>
      </c>
      <c r="K313" s="85">
        <v>24299</v>
      </c>
      <c r="L313" s="85">
        <v>16677</v>
      </c>
      <c r="M313" s="85">
        <v>17753</v>
      </c>
      <c r="O313">
        <f t="shared" si="9"/>
        <v>187197</v>
      </c>
      <c r="P313">
        <v>17266</v>
      </c>
      <c r="Q313">
        <v>81562</v>
      </c>
      <c r="R313">
        <v>9614</v>
      </c>
      <c r="S313">
        <v>11618.216801053151</v>
      </c>
      <c r="T313">
        <v>2820.7831989468486</v>
      </c>
      <c r="U313">
        <v>6506</v>
      </c>
      <c r="V313">
        <v>26226</v>
      </c>
      <c r="W313">
        <v>12823</v>
      </c>
      <c r="X313">
        <v>18761</v>
      </c>
    </row>
    <row r="314" spans="1:24" ht="12.75">
      <c r="A314" s="6">
        <v>312</v>
      </c>
      <c r="B314" s="6" t="s">
        <v>397</v>
      </c>
      <c r="C314">
        <v>65</v>
      </c>
      <c r="D314">
        <f t="shared" si="8"/>
        <v>54147</v>
      </c>
      <c r="E314" s="85">
        <v>6968</v>
      </c>
      <c r="F314" s="85">
        <v>25636</v>
      </c>
      <c r="G314" s="85">
        <v>3200</v>
      </c>
      <c r="H314" s="85">
        <v>1817</v>
      </c>
      <c r="I314" s="85">
        <v>111</v>
      </c>
      <c r="J314" s="85">
        <v>2891</v>
      </c>
      <c r="K314" s="85">
        <v>5753</v>
      </c>
      <c r="L314" s="85">
        <v>2907</v>
      </c>
      <c r="M314" s="85">
        <v>4864</v>
      </c>
      <c r="O314">
        <f t="shared" si="9"/>
        <v>50838</v>
      </c>
      <c r="P314">
        <v>5903</v>
      </c>
      <c r="Q314">
        <v>22890</v>
      </c>
      <c r="R314">
        <v>2952</v>
      </c>
      <c r="S314">
        <v>3335.5159574468084</v>
      </c>
      <c r="T314">
        <v>958.4840425531914</v>
      </c>
      <c r="U314">
        <v>1871</v>
      </c>
      <c r="V314">
        <v>4316</v>
      </c>
      <c r="W314">
        <v>1747</v>
      </c>
      <c r="X314">
        <v>6865</v>
      </c>
    </row>
    <row r="315" spans="1:24" ht="12.75">
      <c r="A315" s="6">
        <v>313</v>
      </c>
      <c r="B315" s="6" t="s">
        <v>398</v>
      </c>
      <c r="C315">
        <v>42</v>
      </c>
      <c r="D315">
        <f t="shared" si="8"/>
        <v>59886</v>
      </c>
      <c r="E315" s="85">
        <v>8073</v>
      </c>
      <c r="F315" s="85">
        <v>24122</v>
      </c>
      <c r="G315" s="85">
        <v>6989</v>
      </c>
      <c r="H315" s="85">
        <v>1269</v>
      </c>
      <c r="I315" s="85">
        <v>67</v>
      </c>
      <c r="J315" s="85">
        <v>2859</v>
      </c>
      <c r="K315" s="85">
        <v>9301</v>
      </c>
      <c r="L315" s="85">
        <v>1990</v>
      </c>
      <c r="M315" s="85">
        <v>5216</v>
      </c>
      <c r="O315">
        <f t="shared" si="9"/>
        <v>58660</v>
      </c>
      <c r="P315">
        <v>7192</v>
      </c>
      <c r="Q315">
        <v>23643</v>
      </c>
      <c r="R315">
        <v>6455</v>
      </c>
      <c r="S315">
        <v>2191.5761758691206</v>
      </c>
      <c r="T315">
        <v>356.4238241308793</v>
      </c>
      <c r="U315">
        <v>2829</v>
      </c>
      <c r="V315">
        <v>6254</v>
      </c>
      <c r="W315">
        <v>1392</v>
      </c>
      <c r="X315">
        <v>8347</v>
      </c>
    </row>
    <row r="316" spans="1:24" ht="12.75">
      <c r="A316" s="6">
        <v>314</v>
      </c>
      <c r="B316" s="6" t="s">
        <v>399</v>
      </c>
      <c r="C316">
        <v>67</v>
      </c>
      <c r="D316">
        <f t="shared" si="8"/>
        <v>39967</v>
      </c>
      <c r="E316" s="85">
        <v>4619</v>
      </c>
      <c r="F316" s="85">
        <v>19698</v>
      </c>
      <c r="G316" s="85">
        <v>3268</v>
      </c>
      <c r="H316" s="85">
        <v>828</v>
      </c>
      <c r="I316" s="85">
        <v>53</v>
      </c>
      <c r="J316" s="85">
        <v>1750</v>
      </c>
      <c r="K316" s="85">
        <v>4662</v>
      </c>
      <c r="L316" s="85">
        <v>1204</v>
      </c>
      <c r="M316" s="85">
        <v>3885</v>
      </c>
      <c r="O316">
        <f t="shared" si="9"/>
        <v>43078</v>
      </c>
      <c r="P316">
        <v>4425</v>
      </c>
      <c r="Q316">
        <v>21404</v>
      </c>
      <c r="R316">
        <v>3479</v>
      </c>
      <c r="S316">
        <v>2103.478536242083</v>
      </c>
      <c r="T316">
        <v>267.521463757917</v>
      </c>
      <c r="U316">
        <v>1471</v>
      </c>
      <c r="V316">
        <v>3596</v>
      </c>
      <c r="W316">
        <v>785</v>
      </c>
      <c r="X316">
        <v>5547</v>
      </c>
    </row>
    <row r="317" spans="1:24" ht="12.75">
      <c r="A317" s="6">
        <v>315</v>
      </c>
      <c r="B317" s="6" t="s">
        <v>400</v>
      </c>
      <c r="C317">
        <v>67</v>
      </c>
      <c r="D317">
        <f t="shared" si="8"/>
        <v>82787</v>
      </c>
      <c r="E317" s="85">
        <v>11977</v>
      </c>
      <c r="F317" s="85">
        <v>35005</v>
      </c>
      <c r="G317" s="85">
        <v>5301</v>
      </c>
      <c r="H317" s="85">
        <v>2705</v>
      </c>
      <c r="I317" s="85">
        <v>188</v>
      </c>
      <c r="J317" s="85">
        <v>4261</v>
      </c>
      <c r="K317" s="85">
        <v>11155</v>
      </c>
      <c r="L317" s="85">
        <v>4269</v>
      </c>
      <c r="M317" s="85">
        <v>7926</v>
      </c>
      <c r="O317">
        <f t="shared" si="9"/>
        <v>85530</v>
      </c>
      <c r="P317">
        <v>11213</v>
      </c>
      <c r="Q317">
        <v>36729</v>
      </c>
      <c r="R317">
        <v>5118</v>
      </c>
      <c r="S317">
        <v>4284.040069084629</v>
      </c>
      <c r="T317">
        <v>1223.9599309153712</v>
      </c>
      <c r="U317">
        <v>2955</v>
      </c>
      <c r="V317">
        <v>8848</v>
      </c>
      <c r="W317">
        <v>2857</v>
      </c>
      <c r="X317">
        <v>12302</v>
      </c>
    </row>
    <row r="318" spans="1:24" ht="12.75">
      <c r="A318" s="6">
        <v>316</v>
      </c>
      <c r="B318" s="6" t="s">
        <v>401</v>
      </c>
      <c r="C318">
        <v>67</v>
      </c>
      <c r="D318">
        <f t="shared" si="8"/>
        <v>62450</v>
      </c>
      <c r="E318" s="85">
        <v>8526</v>
      </c>
      <c r="F318" s="85">
        <v>25586</v>
      </c>
      <c r="G318" s="85">
        <v>7366</v>
      </c>
      <c r="H318" s="85">
        <v>1199</v>
      </c>
      <c r="I318" s="85">
        <v>57</v>
      </c>
      <c r="J318" s="85">
        <v>2779</v>
      </c>
      <c r="K318" s="85">
        <v>9619</v>
      </c>
      <c r="L318" s="85">
        <v>1884</v>
      </c>
      <c r="M318" s="85">
        <v>5434</v>
      </c>
      <c r="O318">
        <f t="shared" si="9"/>
        <v>57434</v>
      </c>
      <c r="P318">
        <v>7086</v>
      </c>
      <c r="Q318">
        <v>23608</v>
      </c>
      <c r="R318">
        <v>6710</v>
      </c>
      <c r="S318">
        <v>1794.1342975206612</v>
      </c>
      <c r="T318">
        <v>367.86570247933884</v>
      </c>
      <c r="U318">
        <v>2328</v>
      </c>
      <c r="V318">
        <v>5742</v>
      </c>
      <c r="W318">
        <v>1353</v>
      </c>
      <c r="X318">
        <v>8445</v>
      </c>
    </row>
    <row r="319" spans="1:24" ht="12.75">
      <c r="A319" s="6">
        <v>317</v>
      </c>
      <c r="B319" s="6" t="s">
        <v>402</v>
      </c>
      <c r="C319">
        <v>67</v>
      </c>
      <c r="D319">
        <f t="shared" si="8"/>
        <v>71555</v>
      </c>
      <c r="E319" s="85">
        <v>9914</v>
      </c>
      <c r="F319" s="85">
        <v>32442</v>
      </c>
      <c r="G319" s="85">
        <v>6510</v>
      </c>
      <c r="H319" s="85">
        <v>1496</v>
      </c>
      <c r="I319" s="85">
        <v>71</v>
      </c>
      <c r="J319" s="85">
        <v>3003</v>
      </c>
      <c r="K319" s="85">
        <v>9757</v>
      </c>
      <c r="L319" s="85">
        <v>2428</v>
      </c>
      <c r="M319" s="85">
        <v>5934</v>
      </c>
      <c r="O319">
        <f t="shared" si="9"/>
        <v>68260</v>
      </c>
      <c r="P319">
        <v>8851</v>
      </c>
      <c r="Q319">
        <v>30918</v>
      </c>
      <c r="R319">
        <v>5623</v>
      </c>
      <c r="S319">
        <v>2598.4190027819386</v>
      </c>
      <c r="T319">
        <v>487.58099721806116</v>
      </c>
      <c r="U319">
        <v>2939</v>
      </c>
      <c r="V319">
        <v>6438</v>
      </c>
      <c r="W319">
        <v>1777</v>
      </c>
      <c r="X319">
        <v>8628</v>
      </c>
    </row>
    <row r="320" spans="1:24" ht="12.75">
      <c r="A320" s="6">
        <v>318</v>
      </c>
      <c r="B320" s="6" t="s">
        <v>403</v>
      </c>
      <c r="C320">
        <v>67</v>
      </c>
      <c r="D320">
        <f t="shared" si="8"/>
        <v>81046</v>
      </c>
      <c r="E320" s="85">
        <v>11207</v>
      </c>
      <c r="F320" s="85">
        <v>31033</v>
      </c>
      <c r="G320" s="85">
        <v>8516</v>
      </c>
      <c r="H320" s="85">
        <v>1677</v>
      </c>
      <c r="I320" s="85">
        <v>75</v>
      </c>
      <c r="J320" s="85">
        <v>3994</v>
      </c>
      <c r="K320" s="85">
        <v>14468</v>
      </c>
      <c r="L320" s="85">
        <v>2883</v>
      </c>
      <c r="M320" s="85">
        <v>7193</v>
      </c>
      <c r="O320">
        <f t="shared" si="9"/>
        <v>81512</v>
      </c>
      <c r="P320">
        <v>9930</v>
      </c>
      <c r="Q320">
        <v>34430</v>
      </c>
      <c r="R320">
        <v>7282</v>
      </c>
      <c r="S320">
        <v>2823.3609108159394</v>
      </c>
      <c r="T320">
        <v>500.6390891840607</v>
      </c>
      <c r="U320">
        <v>3591</v>
      </c>
      <c r="V320">
        <v>8433</v>
      </c>
      <c r="W320">
        <v>1984</v>
      </c>
      <c r="X320">
        <v>12538</v>
      </c>
    </row>
    <row r="321" spans="1:24" ht="12.75">
      <c r="A321" s="6">
        <v>319</v>
      </c>
      <c r="B321" s="6" t="s">
        <v>404</v>
      </c>
      <c r="C321">
        <v>67</v>
      </c>
      <c r="D321">
        <f t="shared" si="8"/>
        <v>78381</v>
      </c>
      <c r="E321" s="85">
        <v>11223</v>
      </c>
      <c r="F321" s="85">
        <v>26998</v>
      </c>
      <c r="G321" s="85">
        <v>6377</v>
      </c>
      <c r="H321" s="85">
        <v>2862</v>
      </c>
      <c r="I321" s="85">
        <v>174</v>
      </c>
      <c r="J321" s="85">
        <v>3695</v>
      </c>
      <c r="K321" s="85">
        <v>14228</v>
      </c>
      <c r="L321" s="85">
        <v>4608</v>
      </c>
      <c r="M321" s="85">
        <v>8216</v>
      </c>
      <c r="O321">
        <f t="shared" si="9"/>
        <v>77932</v>
      </c>
      <c r="P321">
        <v>9597</v>
      </c>
      <c r="Q321">
        <v>28794</v>
      </c>
      <c r="R321">
        <v>6260</v>
      </c>
      <c r="S321">
        <v>3874.1731592902306</v>
      </c>
      <c r="T321">
        <v>702.8268407097695</v>
      </c>
      <c r="U321">
        <v>3006</v>
      </c>
      <c r="V321">
        <v>10630</v>
      </c>
      <c r="W321">
        <v>2770</v>
      </c>
      <c r="X321">
        <v>12298</v>
      </c>
    </row>
    <row r="322" spans="1:24" ht="12.75">
      <c r="A322" s="6">
        <v>320</v>
      </c>
      <c r="B322" s="6" t="s">
        <v>405</v>
      </c>
      <c r="C322">
        <v>68</v>
      </c>
      <c r="D322">
        <f t="shared" si="8"/>
        <v>86527</v>
      </c>
      <c r="E322" s="85">
        <v>8989</v>
      </c>
      <c r="F322" s="85">
        <v>37099</v>
      </c>
      <c r="G322" s="85">
        <v>11111</v>
      </c>
      <c r="H322" s="85">
        <v>1616</v>
      </c>
      <c r="I322" s="85">
        <v>69</v>
      </c>
      <c r="J322" s="85">
        <v>4897</v>
      </c>
      <c r="K322" s="85">
        <v>10978</v>
      </c>
      <c r="L322" s="85">
        <v>1740</v>
      </c>
      <c r="M322" s="85">
        <v>10028</v>
      </c>
      <c r="O322">
        <f t="shared" si="9"/>
        <v>83789</v>
      </c>
      <c r="P322">
        <v>8645</v>
      </c>
      <c r="Q322">
        <v>35715</v>
      </c>
      <c r="R322">
        <v>9489</v>
      </c>
      <c r="S322">
        <v>2952.1434720229554</v>
      </c>
      <c r="T322">
        <v>327.8565279770445</v>
      </c>
      <c r="U322">
        <v>4914</v>
      </c>
      <c r="V322">
        <v>7176</v>
      </c>
      <c r="W322">
        <v>1499</v>
      </c>
      <c r="X322">
        <v>13071</v>
      </c>
    </row>
    <row r="323" spans="1:24" ht="12.75">
      <c r="A323" s="6">
        <v>321</v>
      </c>
      <c r="B323" s="6" t="s">
        <v>406</v>
      </c>
      <c r="C323">
        <v>6</v>
      </c>
      <c r="D323">
        <f t="shared" si="8"/>
        <v>48482</v>
      </c>
      <c r="E323" s="85">
        <v>5666</v>
      </c>
      <c r="F323" s="85">
        <v>21265</v>
      </c>
      <c r="G323" s="85">
        <v>5013</v>
      </c>
      <c r="H323" s="85">
        <v>823</v>
      </c>
      <c r="I323" s="85">
        <v>43</v>
      </c>
      <c r="J323" s="85">
        <v>3262</v>
      </c>
      <c r="K323" s="85">
        <v>6834</v>
      </c>
      <c r="L323" s="85">
        <v>1293</v>
      </c>
      <c r="M323" s="85">
        <v>4283</v>
      </c>
      <c r="O323">
        <f t="shared" si="9"/>
        <v>49566</v>
      </c>
      <c r="P323">
        <v>5705</v>
      </c>
      <c r="Q323">
        <v>21827</v>
      </c>
      <c r="R323">
        <v>4214</v>
      </c>
      <c r="S323">
        <v>1628.2088607594937</v>
      </c>
      <c r="T323">
        <v>373.7911392405063</v>
      </c>
      <c r="U323">
        <v>2887</v>
      </c>
      <c r="V323">
        <v>4541</v>
      </c>
      <c r="W323">
        <v>1898</v>
      </c>
      <c r="X323">
        <v>6492</v>
      </c>
    </row>
    <row r="324" spans="1:24" ht="12.75">
      <c r="A324" s="6">
        <v>322</v>
      </c>
      <c r="B324" s="6" t="s">
        <v>407</v>
      </c>
      <c r="C324">
        <v>68</v>
      </c>
      <c r="D324">
        <f aca="true" t="shared" si="10" ref="D324:D387">SUM(E324:M324)</f>
        <v>96928</v>
      </c>
      <c r="E324" s="85">
        <v>10767</v>
      </c>
      <c r="F324" s="85">
        <v>43163</v>
      </c>
      <c r="G324" s="85">
        <v>9977</v>
      </c>
      <c r="H324" s="85">
        <v>1549</v>
      </c>
      <c r="I324" s="85">
        <v>68</v>
      </c>
      <c r="J324" s="85">
        <v>9480</v>
      </c>
      <c r="K324" s="85">
        <v>11551</v>
      </c>
      <c r="L324" s="85">
        <v>2187</v>
      </c>
      <c r="M324" s="85">
        <v>8186</v>
      </c>
      <c r="O324">
        <f aca="true" t="shared" si="11" ref="O324:O387">SUM(P324:X324)</f>
        <v>95389</v>
      </c>
      <c r="P324">
        <v>11461</v>
      </c>
      <c r="Q324">
        <v>43053</v>
      </c>
      <c r="R324">
        <v>9341</v>
      </c>
      <c r="S324">
        <v>3118.6568883428045</v>
      </c>
      <c r="T324">
        <v>696.3431116571955</v>
      </c>
      <c r="U324">
        <v>6033</v>
      </c>
      <c r="V324">
        <v>7992</v>
      </c>
      <c r="W324">
        <v>1774</v>
      </c>
      <c r="X324">
        <v>11920</v>
      </c>
    </row>
    <row r="325" spans="1:24" ht="12.75">
      <c r="A325" s="6">
        <v>323</v>
      </c>
      <c r="B325" s="6" t="s">
        <v>408</v>
      </c>
      <c r="C325">
        <v>68</v>
      </c>
      <c r="D325">
        <f t="shared" si="10"/>
        <v>57527</v>
      </c>
      <c r="E325" s="85">
        <v>6914</v>
      </c>
      <c r="F325" s="85">
        <v>23530</v>
      </c>
      <c r="G325" s="85">
        <v>7670</v>
      </c>
      <c r="H325" s="85">
        <v>886</v>
      </c>
      <c r="I325" s="85">
        <v>34</v>
      </c>
      <c r="J325" s="85">
        <v>2837</v>
      </c>
      <c r="K325" s="85">
        <v>9016</v>
      </c>
      <c r="L325" s="85">
        <v>1346</v>
      </c>
      <c r="M325" s="85">
        <v>5294</v>
      </c>
      <c r="O325">
        <f t="shared" si="11"/>
        <v>58928</v>
      </c>
      <c r="P325">
        <v>6950</v>
      </c>
      <c r="Q325">
        <v>24717</v>
      </c>
      <c r="R325">
        <v>6625</v>
      </c>
      <c r="S325">
        <v>1913.1840506329113</v>
      </c>
      <c r="T325">
        <v>91.8159493670886</v>
      </c>
      <c r="U325">
        <v>3279</v>
      </c>
      <c r="V325">
        <v>5499</v>
      </c>
      <c r="W325">
        <v>1263</v>
      </c>
      <c r="X325">
        <v>8590</v>
      </c>
    </row>
    <row r="326" spans="1:24" ht="12.75">
      <c r="A326" s="6">
        <v>324</v>
      </c>
      <c r="B326" s="6" t="s">
        <v>409</v>
      </c>
      <c r="C326">
        <v>68</v>
      </c>
      <c r="D326">
        <f t="shared" si="10"/>
        <v>90991</v>
      </c>
      <c r="E326" s="85">
        <v>11051</v>
      </c>
      <c r="F326" s="85">
        <v>41362</v>
      </c>
      <c r="G326" s="85">
        <v>9869</v>
      </c>
      <c r="H326" s="85">
        <v>1471</v>
      </c>
      <c r="I326" s="85">
        <v>82</v>
      </c>
      <c r="J326" s="85">
        <v>4509</v>
      </c>
      <c r="K326" s="85">
        <v>11800</v>
      </c>
      <c r="L326" s="85">
        <v>2491</v>
      </c>
      <c r="M326" s="85">
        <v>8356</v>
      </c>
      <c r="O326">
        <f t="shared" si="11"/>
        <v>87027</v>
      </c>
      <c r="P326">
        <v>10118</v>
      </c>
      <c r="Q326">
        <v>39148</v>
      </c>
      <c r="R326">
        <v>8128</v>
      </c>
      <c r="S326">
        <v>3122.7522935779816</v>
      </c>
      <c r="T326">
        <v>665.2477064220184</v>
      </c>
      <c r="U326">
        <v>3996</v>
      </c>
      <c r="V326">
        <v>8180</v>
      </c>
      <c r="W326">
        <v>2530</v>
      </c>
      <c r="X326">
        <v>11139</v>
      </c>
    </row>
    <row r="327" spans="1:24" ht="12.75">
      <c r="A327" s="6">
        <v>325</v>
      </c>
      <c r="B327" s="6" t="s">
        <v>410</v>
      </c>
      <c r="C327">
        <v>68</v>
      </c>
      <c r="D327">
        <f t="shared" si="10"/>
        <v>58112</v>
      </c>
      <c r="E327" s="85">
        <v>6168</v>
      </c>
      <c r="F327" s="85">
        <v>25443</v>
      </c>
      <c r="G327" s="85">
        <v>5361</v>
      </c>
      <c r="H327" s="85">
        <v>922</v>
      </c>
      <c r="I327" s="85">
        <v>35</v>
      </c>
      <c r="J327" s="85">
        <v>6961</v>
      </c>
      <c r="K327" s="85">
        <v>7181</v>
      </c>
      <c r="L327" s="85">
        <v>1338</v>
      </c>
      <c r="M327" s="85">
        <v>4703</v>
      </c>
      <c r="O327">
        <f t="shared" si="11"/>
        <v>56747</v>
      </c>
      <c r="P327">
        <v>6118</v>
      </c>
      <c r="Q327">
        <v>27165</v>
      </c>
      <c r="R327">
        <v>4915</v>
      </c>
      <c r="S327">
        <v>1924.5997425997425</v>
      </c>
      <c r="T327">
        <v>417.4002574002574</v>
      </c>
      <c r="U327">
        <v>2903</v>
      </c>
      <c r="V327">
        <v>5195</v>
      </c>
      <c r="W327">
        <v>1650</v>
      </c>
      <c r="X327">
        <v>6459</v>
      </c>
    </row>
    <row r="328" spans="1:24" ht="12.75">
      <c r="A328" s="6">
        <v>326</v>
      </c>
      <c r="B328" s="6" t="s">
        <v>411</v>
      </c>
      <c r="C328">
        <v>10</v>
      </c>
      <c r="D328">
        <f t="shared" si="10"/>
        <v>66451</v>
      </c>
      <c r="E328" s="85">
        <v>7746</v>
      </c>
      <c r="F328" s="85">
        <v>32228</v>
      </c>
      <c r="G328" s="85">
        <v>5692</v>
      </c>
      <c r="H328" s="85">
        <v>1225</v>
      </c>
      <c r="I328" s="85">
        <v>71</v>
      </c>
      <c r="J328" s="85">
        <v>2901</v>
      </c>
      <c r="K328" s="85">
        <v>9543</v>
      </c>
      <c r="L328" s="85">
        <v>1898</v>
      </c>
      <c r="M328" s="85">
        <v>5147</v>
      </c>
      <c r="O328">
        <f t="shared" si="11"/>
        <v>69845</v>
      </c>
      <c r="P328">
        <v>7680</v>
      </c>
      <c r="Q328">
        <v>35235</v>
      </c>
      <c r="R328">
        <v>5457</v>
      </c>
      <c r="S328">
        <v>2326.806863527534</v>
      </c>
      <c r="T328">
        <v>521.1931364724661</v>
      </c>
      <c r="U328">
        <v>2503</v>
      </c>
      <c r="V328">
        <v>7050</v>
      </c>
      <c r="W328">
        <v>1578</v>
      </c>
      <c r="X328">
        <v>7494</v>
      </c>
    </row>
    <row r="329" spans="1:24" ht="12.75">
      <c r="A329" s="6">
        <v>327</v>
      </c>
      <c r="B329" s="6" t="s">
        <v>412</v>
      </c>
      <c r="C329">
        <v>68</v>
      </c>
      <c r="D329">
        <f t="shared" si="10"/>
        <v>59079</v>
      </c>
      <c r="E329" s="85">
        <v>7208</v>
      </c>
      <c r="F329" s="85">
        <v>27972</v>
      </c>
      <c r="G329" s="85">
        <v>5985</v>
      </c>
      <c r="H329" s="85">
        <v>912</v>
      </c>
      <c r="I329" s="85">
        <v>35</v>
      </c>
      <c r="J329" s="85">
        <v>3029</v>
      </c>
      <c r="K329" s="85">
        <v>7421</v>
      </c>
      <c r="L329" s="85">
        <v>1113</v>
      </c>
      <c r="M329" s="85">
        <v>5404</v>
      </c>
      <c r="O329">
        <f t="shared" si="11"/>
        <v>59839</v>
      </c>
      <c r="P329">
        <v>6998</v>
      </c>
      <c r="Q329">
        <v>29017</v>
      </c>
      <c r="R329">
        <v>5645</v>
      </c>
      <c r="S329">
        <v>2151.789858490566</v>
      </c>
      <c r="T329">
        <v>197.21014150943395</v>
      </c>
      <c r="U329">
        <v>3296</v>
      </c>
      <c r="V329">
        <v>3996</v>
      </c>
      <c r="W329">
        <v>911</v>
      </c>
      <c r="X329">
        <v>7627</v>
      </c>
    </row>
    <row r="330" spans="1:24" ht="12.75">
      <c r="A330" s="6">
        <v>328</v>
      </c>
      <c r="B330" s="6" t="s">
        <v>413</v>
      </c>
      <c r="C330">
        <v>6</v>
      </c>
      <c r="D330">
        <f t="shared" si="10"/>
        <v>56711</v>
      </c>
      <c r="E330" s="85">
        <v>6885</v>
      </c>
      <c r="F330" s="85">
        <v>24048</v>
      </c>
      <c r="G330" s="85">
        <v>7260</v>
      </c>
      <c r="H330" s="85">
        <v>916</v>
      </c>
      <c r="I330" s="85">
        <v>46</v>
      </c>
      <c r="J330" s="85">
        <v>2999</v>
      </c>
      <c r="K330" s="85">
        <v>7886</v>
      </c>
      <c r="L330" s="85">
        <v>1553</v>
      </c>
      <c r="M330" s="85">
        <v>5118</v>
      </c>
      <c r="O330">
        <f t="shared" si="11"/>
        <v>56856</v>
      </c>
      <c r="P330">
        <v>6644</v>
      </c>
      <c r="Q330">
        <v>24148</v>
      </c>
      <c r="R330">
        <v>6290</v>
      </c>
      <c r="S330">
        <v>1743.3009478672986</v>
      </c>
      <c r="T330">
        <v>423.6990521327014</v>
      </c>
      <c r="U330">
        <v>3116</v>
      </c>
      <c r="V330">
        <v>4866</v>
      </c>
      <c r="W330">
        <v>1820</v>
      </c>
      <c r="X330">
        <v>7805</v>
      </c>
    </row>
    <row r="331" spans="1:24" ht="12.75">
      <c r="A331" s="6">
        <v>329</v>
      </c>
      <c r="B331" s="6" t="s">
        <v>414</v>
      </c>
      <c r="C331">
        <v>47</v>
      </c>
      <c r="D331">
        <f t="shared" si="10"/>
        <v>82834</v>
      </c>
      <c r="E331" s="85">
        <v>10109</v>
      </c>
      <c r="F331" s="85">
        <v>34022</v>
      </c>
      <c r="G331" s="85">
        <v>10212</v>
      </c>
      <c r="H331" s="85">
        <v>1299</v>
      </c>
      <c r="I331" s="85">
        <v>40</v>
      </c>
      <c r="J331" s="85">
        <v>6169</v>
      </c>
      <c r="K331" s="85">
        <v>11054</v>
      </c>
      <c r="L331" s="85">
        <v>2124</v>
      </c>
      <c r="M331" s="85">
        <v>7805</v>
      </c>
      <c r="O331">
        <f t="shared" si="11"/>
        <v>83836</v>
      </c>
      <c r="P331">
        <v>10616</v>
      </c>
      <c r="Q331">
        <v>33947</v>
      </c>
      <c r="R331">
        <v>9029</v>
      </c>
      <c r="S331">
        <v>2680.6821370750135</v>
      </c>
      <c r="T331">
        <v>562.3178629249866</v>
      </c>
      <c r="U331">
        <v>5806</v>
      </c>
      <c r="V331">
        <v>6585</v>
      </c>
      <c r="W331">
        <v>1929</v>
      </c>
      <c r="X331">
        <v>12681</v>
      </c>
    </row>
    <row r="332" spans="1:24" ht="12.75">
      <c r="A332" s="6">
        <v>330</v>
      </c>
      <c r="B332" s="6" t="s">
        <v>415</v>
      </c>
      <c r="C332">
        <v>68</v>
      </c>
      <c r="D332">
        <f t="shared" si="10"/>
        <v>64984</v>
      </c>
      <c r="E332" s="85">
        <v>7367</v>
      </c>
      <c r="F332" s="85">
        <v>31085</v>
      </c>
      <c r="G332" s="85">
        <v>6259</v>
      </c>
      <c r="H332" s="85">
        <v>1096</v>
      </c>
      <c r="I332" s="85">
        <v>84</v>
      </c>
      <c r="J332" s="85">
        <v>3404</v>
      </c>
      <c r="K332" s="85">
        <v>7789</v>
      </c>
      <c r="L332" s="85">
        <v>1578</v>
      </c>
      <c r="M332" s="85">
        <v>6322</v>
      </c>
      <c r="O332">
        <f t="shared" si="11"/>
        <v>63813</v>
      </c>
      <c r="P332">
        <v>7186</v>
      </c>
      <c r="Q332">
        <v>30543</v>
      </c>
      <c r="R332">
        <v>5538</v>
      </c>
      <c r="S332">
        <v>2164.568870523416</v>
      </c>
      <c r="T332">
        <v>410.43112947658403</v>
      </c>
      <c r="U332">
        <v>3083</v>
      </c>
      <c r="V332">
        <v>5042</v>
      </c>
      <c r="W332">
        <v>1510</v>
      </c>
      <c r="X332">
        <v>8336</v>
      </c>
    </row>
    <row r="333" spans="1:24" ht="12.75">
      <c r="A333" s="6">
        <v>331</v>
      </c>
      <c r="B333" s="6" t="s">
        <v>416</v>
      </c>
      <c r="C333">
        <v>22</v>
      </c>
      <c r="D333">
        <f t="shared" si="10"/>
        <v>45476</v>
      </c>
      <c r="E333" s="85">
        <v>5721</v>
      </c>
      <c r="F333" s="85">
        <v>19981</v>
      </c>
      <c r="G333" s="85">
        <v>4094</v>
      </c>
      <c r="H333" s="85">
        <v>1115</v>
      </c>
      <c r="I333" s="85">
        <v>66</v>
      </c>
      <c r="J333" s="85">
        <v>2068</v>
      </c>
      <c r="K333" s="85">
        <v>6245</v>
      </c>
      <c r="L333" s="85">
        <v>2390</v>
      </c>
      <c r="M333" s="85">
        <v>3796</v>
      </c>
      <c r="O333">
        <f t="shared" si="11"/>
        <v>45807</v>
      </c>
      <c r="P333">
        <v>4786</v>
      </c>
      <c r="Q333">
        <v>20146</v>
      </c>
      <c r="R333">
        <v>3814</v>
      </c>
      <c r="S333">
        <v>2149.732073011734</v>
      </c>
      <c r="T333">
        <v>522.267926988266</v>
      </c>
      <c r="U333">
        <v>1755</v>
      </c>
      <c r="V333">
        <v>4817</v>
      </c>
      <c r="W333">
        <v>1696</v>
      </c>
      <c r="X333">
        <v>6121</v>
      </c>
    </row>
    <row r="334" spans="1:24" ht="12.75">
      <c r="A334" s="6">
        <v>332</v>
      </c>
      <c r="B334" s="6" t="s">
        <v>417</v>
      </c>
      <c r="C334">
        <v>22</v>
      </c>
      <c r="D334">
        <f t="shared" si="10"/>
        <v>86179</v>
      </c>
      <c r="E334" s="85">
        <v>11500</v>
      </c>
      <c r="F334" s="85">
        <v>38503</v>
      </c>
      <c r="G334" s="85">
        <v>5036</v>
      </c>
      <c r="H334" s="85">
        <v>2346</v>
      </c>
      <c r="I334" s="85">
        <v>190</v>
      </c>
      <c r="J334" s="85">
        <v>4051</v>
      </c>
      <c r="K334" s="85">
        <v>11702</v>
      </c>
      <c r="L334" s="85">
        <v>5324</v>
      </c>
      <c r="M334" s="85">
        <v>7527</v>
      </c>
      <c r="O334">
        <f t="shared" si="11"/>
        <v>86664</v>
      </c>
      <c r="P334">
        <v>9449</v>
      </c>
      <c r="Q334">
        <v>38512</v>
      </c>
      <c r="R334">
        <v>5192</v>
      </c>
      <c r="S334">
        <v>4580.502815219246</v>
      </c>
      <c r="T334">
        <v>1196.497184780754</v>
      </c>
      <c r="U334">
        <v>3305</v>
      </c>
      <c r="V334">
        <v>9818</v>
      </c>
      <c r="W334">
        <v>4035</v>
      </c>
      <c r="X334">
        <v>10576</v>
      </c>
    </row>
    <row r="335" spans="1:24" ht="12.75">
      <c r="A335" s="6">
        <v>333</v>
      </c>
      <c r="B335" s="6" t="s">
        <v>418</v>
      </c>
      <c r="C335">
        <v>69</v>
      </c>
      <c r="D335">
        <f t="shared" si="10"/>
        <v>63029</v>
      </c>
      <c r="E335" s="85">
        <v>8207</v>
      </c>
      <c r="F335" s="85">
        <v>28923</v>
      </c>
      <c r="G335" s="85">
        <v>4942</v>
      </c>
      <c r="H335" s="85">
        <v>1586</v>
      </c>
      <c r="I335" s="85">
        <v>78</v>
      </c>
      <c r="J335" s="85">
        <v>3362</v>
      </c>
      <c r="K335" s="85">
        <v>8774</v>
      </c>
      <c r="L335" s="85">
        <v>2307</v>
      </c>
      <c r="M335" s="85">
        <v>4850</v>
      </c>
      <c r="O335">
        <f t="shared" si="11"/>
        <v>62978</v>
      </c>
      <c r="P335">
        <v>7620</v>
      </c>
      <c r="Q335">
        <v>28597</v>
      </c>
      <c r="R335">
        <v>4615</v>
      </c>
      <c r="S335">
        <v>2679.7422563870678</v>
      </c>
      <c r="T335">
        <v>669.2577436129324</v>
      </c>
      <c r="U335">
        <v>3080</v>
      </c>
      <c r="V335">
        <v>6550</v>
      </c>
      <c r="W335">
        <v>1632</v>
      </c>
      <c r="X335">
        <v>7535</v>
      </c>
    </row>
    <row r="336" spans="1:24" ht="12.75">
      <c r="A336" s="6">
        <v>334</v>
      </c>
      <c r="B336" s="6" t="s">
        <v>419</v>
      </c>
      <c r="C336">
        <v>69</v>
      </c>
      <c r="D336">
        <f t="shared" si="10"/>
        <v>81560</v>
      </c>
      <c r="E336" s="85">
        <v>10474</v>
      </c>
      <c r="F336" s="85">
        <v>34195</v>
      </c>
      <c r="G336" s="85">
        <v>10254</v>
      </c>
      <c r="H336" s="85">
        <v>1567</v>
      </c>
      <c r="I336" s="85">
        <v>51</v>
      </c>
      <c r="J336" s="85">
        <v>3883</v>
      </c>
      <c r="K336" s="85">
        <v>12463</v>
      </c>
      <c r="L336" s="85">
        <v>2304</v>
      </c>
      <c r="M336" s="85">
        <v>6369</v>
      </c>
      <c r="O336">
        <f t="shared" si="11"/>
        <v>79089</v>
      </c>
      <c r="P336">
        <v>9881</v>
      </c>
      <c r="Q336">
        <v>32825</v>
      </c>
      <c r="R336">
        <v>9403</v>
      </c>
      <c r="S336">
        <v>2676.697606431573</v>
      </c>
      <c r="T336">
        <v>241.30239356842682</v>
      </c>
      <c r="U336">
        <v>4296</v>
      </c>
      <c r="V336">
        <v>7914</v>
      </c>
      <c r="W336">
        <v>1825</v>
      </c>
      <c r="X336">
        <v>10027</v>
      </c>
    </row>
    <row r="337" spans="1:24" ht="12.75">
      <c r="A337" s="6">
        <v>335</v>
      </c>
      <c r="B337" s="6" t="s">
        <v>420</v>
      </c>
      <c r="C337">
        <v>69</v>
      </c>
      <c r="D337">
        <f t="shared" si="10"/>
        <v>92842</v>
      </c>
      <c r="E337" s="85">
        <v>11065</v>
      </c>
      <c r="F337" s="85">
        <v>41078</v>
      </c>
      <c r="G337" s="85">
        <v>7930</v>
      </c>
      <c r="H337" s="85">
        <v>2192</v>
      </c>
      <c r="I337" s="85">
        <v>101</v>
      </c>
      <c r="J337" s="85">
        <v>8962</v>
      </c>
      <c r="K337" s="85">
        <v>12002</v>
      </c>
      <c r="L337" s="85">
        <v>3144</v>
      </c>
      <c r="M337" s="85">
        <v>6368</v>
      </c>
      <c r="O337">
        <f t="shared" si="11"/>
        <v>88171</v>
      </c>
      <c r="P337">
        <v>10810</v>
      </c>
      <c r="Q337">
        <v>39149</v>
      </c>
      <c r="R337">
        <v>6751</v>
      </c>
      <c r="S337">
        <v>3917.86543313709</v>
      </c>
      <c r="T337">
        <v>566.13456686291</v>
      </c>
      <c r="U337">
        <v>5428</v>
      </c>
      <c r="V337">
        <v>9125</v>
      </c>
      <c r="W337">
        <v>3014</v>
      </c>
      <c r="X337">
        <v>9410</v>
      </c>
    </row>
    <row r="338" spans="1:24" ht="12.75">
      <c r="A338" s="6">
        <v>336</v>
      </c>
      <c r="B338" s="6" t="s">
        <v>421</v>
      </c>
      <c r="C338">
        <v>70</v>
      </c>
      <c r="D338">
        <f t="shared" si="10"/>
        <v>41661</v>
      </c>
      <c r="E338" s="85">
        <v>5904</v>
      </c>
      <c r="F338" s="85">
        <v>16323</v>
      </c>
      <c r="G338" s="85">
        <v>4032</v>
      </c>
      <c r="H338" s="85">
        <v>796</v>
      </c>
      <c r="I338" s="85">
        <v>55</v>
      </c>
      <c r="J338" s="85">
        <v>2081</v>
      </c>
      <c r="K338" s="85">
        <v>7144</v>
      </c>
      <c r="L338" s="85">
        <v>1827</v>
      </c>
      <c r="M338" s="85">
        <v>3499</v>
      </c>
      <c r="O338">
        <f t="shared" si="11"/>
        <v>42254</v>
      </c>
      <c r="P338">
        <v>5355</v>
      </c>
      <c r="Q338">
        <v>16869</v>
      </c>
      <c r="R338">
        <v>3811</v>
      </c>
      <c r="S338">
        <v>1608.9260355029587</v>
      </c>
      <c r="T338">
        <v>415.0739644970414</v>
      </c>
      <c r="U338">
        <v>1841</v>
      </c>
      <c r="V338">
        <v>5588</v>
      </c>
      <c r="W338">
        <v>1294</v>
      </c>
      <c r="X338">
        <v>5472</v>
      </c>
    </row>
    <row r="339" spans="1:24" ht="12.75">
      <c r="A339" s="6">
        <v>337</v>
      </c>
      <c r="B339" s="6" t="s">
        <v>422</v>
      </c>
      <c r="C339">
        <v>47</v>
      </c>
      <c r="D339">
        <f t="shared" si="10"/>
        <v>97053</v>
      </c>
      <c r="E339" s="85">
        <v>12269</v>
      </c>
      <c r="F339" s="85">
        <v>36003</v>
      </c>
      <c r="G339" s="85">
        <v>10025</v>
      </c>
      <c r="H339" s="85">
        <v>2068</v>
      </c>
      <c r="I339" s="85">
        <v>97</v>
      </c>
      <c r="J339" s="85">
        <v>4750</v>
      </c>
      <c r="K339" s="85">
        <v>19268</v>
      </c>
      <c r="L339" s="85">
        <v>4373</v>
      </c>
      <c r="M339" s="85">
        <v>8200</v>
      </c>
      <c r="O339">
        <f t="shared" si="11"/>
        <v>91504</v>
      </c>
      <c r="P339">
        <v>10742</v>
      </c>
      <c r="Q339">
        <v>32938</v>
      </c>
      <c r="R339">
        <v>9322</v>
      </c>
      <c r="S339">
        <v>3553.070422535211</v>
      </c>
      <c r="T339">
        <v>807.9295774647887</v>
      </c>
      <c r="U339">
        <v>3445</v>
      </c>
      <c r="V339">
        <v>13528</v>
      </c>
      <c r="W339">
        <v>3048</v>
      </c>
      <c r="X339">
        <v>14120</v>
      </c>
    </row>
    <row r="340" spans="1:24" ht="12.75">
      <c r="A340" s="6">
        <v>338</v>
      </c>
      <c r="B340" s="6" t="s">
        <v>423</v>
      </c>
      <c r="C340">
        <v>47</v>
      </c>
      <c r="D340">
        <f t="shared" si="10"/>
        <v>75216</v>
      </c>
      <c r="E340" s="85">
        <v>9303</v>
      </c>
      <c r="F340" s="85">
        <v>27002</v>
      </c>
      <c r="G340" s="85">
        <v>9751</v>
      </c>
      <c r="H340" s="85">
        <v>1347</v>
      </c>
      <c r="I340" s="85">
        <v>56</v>
      </c>
      <c r="J340" s="85">
        <v>5026</v>
      </c>
      <c r="K340" s="85">
        <v>13673</v>
      </c>
      <c r="L340" s="85">
        <v>2229</v>
      </c>
      <c r="M340" s="85">
        <v>6829</v>
      </c>
      <c r="O340">
        <f t="shared" si="11"/>
        <v>73834</v>
      </c>
      <c r="P340">
        <v>9366</v>
      </c>
      <c r="Q340">
        <v>26415</v>
      </c>
      <c r="R340">
        <v>9045</v>
      </c>
      <c r="S340">
        <v>2428.4198163570363</v>
      </c>
      <c r="T340">
        <v>561.5801836429639</v>
      </c>
      <c r="U340">
        <v>3875</v>
      </c>
      <c r="V340">
        <v>8503</v>
      </c>
      <c r="W340">
        <v>2045</v>
      </c>
      <c r="X340">
        <v>11595</v>
      </c>
    </row>
    <row r="341" spans="1:24" ht="12.75">
      <c r="A341" s="6">
        <v>339</v>
      </c>
      <c r="B341" s="6" t="s">
        <v>424</v>
      </c>
      <c r="C341">
        <v>70</v>
      </c>
      <c r="D341">
        <f t="shared" si="10"/>
        <v>71905</v>
      </c>
      <c r="E341" s="85">
        <v>9060</v>
      </c>
      <c r="F341" s="85">
        <v>36151</v>
      </c>
      <c r="G341" s="85">
        <v>4557</v>
      </c>
      <c r="H341" s="85">
        <v>1564</v>
      </c>
      <c r="I341" s="85">
        <v>68</v>
      </c>
      <c r="J341" s="85">
        <v>3723</v>
      </c>
      <c r="K341" s="85">
        <v>8586</v>
      </c>
      <c r="L341" s="85">
        <v>2330</v>
      </c>
      <c r="M341" s="85">
        <v>5866</v>
      </c>
      <c r="O341">
        <f t="shared" si="11"/>
        <v>72399</v>
      </c>
      <c r="P341">
        <v>8283</v>
      </c>
      <c r="Q341">
        <v>35965</v>
      </c>
      <c r="R341">
        <v>4388</v>
      </c>
      <c r="S341">
        <v>3592.0829971181556</v>
      </c>
      <c r="T341">
        <v>742.9170028818444</v>
      </c>
      <c r="U341">
        <v>2630</v>
      </c>
      <c r="V341">
        <v>7709</v>
      </c>
      <c r="W341">
        <v>1757</v>
      </c>
      <c r="X341">
        <v>7332</v>
      </c>
    </row>
    <row r="342" spans="1:24" ht="12.75">
      <c r="A342" s="6">
        <v>340</v>
      </c>
      <c r="B342" s="6" t="s">
        <v>425</v>
      </c>
      <c r="C342">
        <v>70</v>
      </c>
      <c r="D342">
        <f t="shared" si="10"/>
        <v>86859</v>
      </c>
      <c r="E342" s="85">
        <v>11421</v>
      </c>
      <c r="F342" s="85">
        <v>38041</v>
      </c>
      <c r="G342" s="85">
        <v>9903</v>
      </c>
      <c r="H342" s="85">
        <v>1317</v>
      </c>
      <c r="I342" s="85">
        <v>46</v>
      </c>
      <c r="J342" s="85">
        <v>4470</v>
      </c>
      <c r="K342" s="85">
        <v>12235</v>
      </c>
      <c r="L342" s="85">
        <v>1923</v>
      </c>
      <c r="M342" s="85">
        <v>7503</v>
      </c>
      <c r="O342">
        <f t="shared" si="11"/>
        <v>78234</v>
      </c>
      <c r="P342">
        <v>9909</v>
      </c>
      <c r="Q342">
        <v>34150</v>
      </c>
      <c r="R342">
        <v>7992</v>
      </c>
      <c r="S342">
        <v>2608.177191679049</v>
      </c>
      <c r="T342">
        <v>398.82280832095097</v>
      </c>
      <c r="U342">
        <v>3915</v>
      </c>
      <c r="V342">
        <v>6972</v>
      </c>
      <c r="W342">
        <v>1423</v>
      </c>
      <c r="X342">
        <v>10866</v>
      </c>
    </row>
    <row r="343" spans="1:24" ht="12.75">
      <c r="A343" s="6">
        <v>341</v>
      </c>
      <c r="B343" s="6" t="s">
        <v>426</v>
      </c>
      <c r="C343">
        <v>70</v>
      </c>
      <c r="D343">
        <f t="shared" si="10"/>
        <v>91338</v>
      </c>
      <c r="E343" s="85">
        <v>12350</v>
      </c>
      <c r="F343" s="85">
        <v>40528</v>
      </c>
      <c r="G343" s="85">
        <v>9615</v>
      </c>
      <c r="H343" s="85">
        <v>1391</v>
      </c>
      <c r="I343" s="85">
        <v>54</v>
      </c>
      <c r="J343" s="85">
        <v>5172</v>
      </c>
      <c r="K343" s="85">
        <v>12547</v>
      </c>
      <c r="L343" s="85">
        <v>2203</v>
      </c>
      <c r="M343" s="85">
        <v>7478</v>
      </c>
      <c r="O343">
        <f t="shared" si="11"/>
        <v>84540</v>
      </c>
      <c r="P343">
        <v>10914</v>
      </c>
      <c r="Q343">
        <v>38031</v>
      </c>
      <c r="R343">
        <v>7831</v>
      </c>
      <c r="S343">
        <v>2853.241997216423</v>
      </c>
      <c r="T343">
        <v>197.7580027835769</v>
      </c>
      <c r="U343">
        <v>4758</v>
      </c>
      <c r="V343">
        <v>7154</v>
      </c>
      <c r="W343">
        <v>1775</v>
      </c>
      <c r="X343">
        <v>11026</v>
      </c>
    </row>
    <row r="344" spans="1:24" ht="12.75">
      <c r="A344" s="6">
        <v>342</v>
      </c>
      <c r="B344" s="6" t="s">
        <v>427</v>
      </c>
      <c r="C344">
        <v>70</v>
      </c>
      <c r="D344">
        <f t="shared" si="10"/>
        <v>66662</v>
      </c>
      <c r="E344" s="85">
        <v>8754</v>
      </c>
      <c r="F344" s="85">
        <v>27493</v>
      </c>
      <c r="G344" s="85">
        <v>6317</v>
      </c>
      <c r="H344" s="85">
        <v>1353</v>
      </c>
      <c r="I344" s="85">
        <v>48</v>
      </c>
      <c r="J344" s="85">
        <v>3266</v>
      </c>
      <c r="K344" s="85">
        <v>10907</v>
      </c>
      <c r="L344" s="85">
        <v>3132</v>
      </c>
      <c r="M344" s="85">
        <v>5392</v>
      </c>
      <c r="O344">
        <f t="shared" si="11"/>
        <v>67195</v>
      </c>
      <c r="P344">
        <v>8049</v>
      </c>
      <c r="Q344">
        <v>27084</v>
      </c>
      <c r="R344">
        <v>5785</v>
      </c>
      <c r="S344">
        <v>2566.7183329431045</v>
      </c>
      <c r="T344">
        <v>567.2816670568953</v>
      </c>
      <c r="U344">
        <v>2704</v>
      </c>
      <c r="V344">
        <v>8739</v>
      </c>
      <c r="W344">
        <v>2327</v>
      </c>
      <c r="X344">
        <v>9373</v>
      </c>
    </row>
    <row r="345" spans="1:24" ht="12.75">
      <c r="A345" s="6">
        <v>343</v>
      </c>
      <c r="B345" s="6" t="s">
        <v>428</v>
      </c>
      <c r="C345">
        <v>48</v>
      </c>
      <c r="D345">
        <f t="shared" si="10"/>
        <v>93393</v>
      </c>
      <c r="E345" s="85">
        <v>13477</v>
      </c>
      <c r="F345" s="85">
        <v>29880</v>
      </c>
      <c r="G345" s="85">
        <v>9552</v>
      </c>
      <c r="H345" s="85">
        <v>3188</v>
      </c>
      <c r="I345" s="85">
        <v>187</v>
      </c>
      <c r="J345" s="85">
        <v>4639</v>
      </c>
      <c r="K345" s="85">
        <v>17652</v>
      </c>
      <c r="L345" s="85">
        <v>5381</v>
      </c>
      <c r="M345" s="85">
        <v>9437</v>
      </c>
      <c r="O345">
        <f t="shared" si="11"/>
        <v>89700</v>
      </c>
      <c r="P345">
        <v>10458</v>
      </c>
      <c r="Q345">
        <v>28738</v>
      </c>
      <c r="R345">
        <v>9464</v>
      </c>
      <c r="S345">
        <v>4793.858593456187</v>
      </c>
      <c r="T345">
        <v>1276.1414065438134</v>
      </c>
      <c r="U345">
        <v>3843</v>
      </c>
      <c r="V345">
        <v>13348</v>
      </c>
      <c r="W345">
        <v>3541</v>
      </c>
      <c r="X345">
        <v>14238</v>
      </c>
    </row>
    <row r="346" spans="1:24" ht="12.75">
      <c r="A346" s="6">
        <v>344</v>
      </c>
      <c r="B346" s="6" t="s">
        <v>429</v>
      </c>
      <c r="C346">
        <v>71</v>
      </c>
      <c r="D346">
        <f t="shared" si="10"/>
        <v>53886</v>
      </c>
      <c r="E346" s="85">
        <v>6770</v>
      </c>
      <c r="F346" s="85">
        <v>23900</v>
      </c>
      <c r="G346" s="85">
        <v>6007</v>
      </c>
      <c r="H346" s="85">
        <v>1049</v>
      </c>
      <c r="I346" s="85">
        <v>39</v>
      </c>
      <c r="J346" s="85">
        <v>2655</v>
      </c>
      <c r="K346" s="85">
        <v>6979</v>
      </c>
      <c r="L346" s="85">
        <v>1436</v>
      </c>
      <c r="M346" s="85">
        <v>5051</v>
      </c>
      <c r="O346">
        <f t="shared" si="11"/>
        <v>50770.99999999999</v>
      </c>
      <c r="P346">
        <v>6217</v>
      </c>
      <c r="Q346">
        <v>21637</v>
      </c>
      <c r="R346">
        <v>5441</v>
      </c>
      <c r="S346">
        <v>1788.7695852534562</v>
      </c>
      <c r="T346">
        <v>388.2304147465438</v>
      </c>
      <c r="U346">
        <v>2725</v>
      </c>
      <c r="V346">
        <v>4240</v>
      </c>
      <c r="W346">
        <v>1271</v>
      </c>
      <c r="X346">
        <v>7063</v>
      </c>
    </row>
    <row r="347" spans="1:24" ht="12.75">
      <c r="A347" s="6">
        <v>345</v>
      </c>
      <c r="B347" s="6" t="s">
        <v>430</v>
      </c>
      <c r="C347">
        <v>71</v>
      </c>
      <c r="D347">
        <f t="shared" si="10"/>
        <v>89969</v>
      </c>
      <c r="E347" s="85">
        <v>11759</v>
      </c>
      <c r="F347" s="85">
        <v>41881</v>
      </c>
      <c r="G347" s="85">
        <v>9012</v>
      </c>
      <c r="H347" s="85">
        <v>1581</v>
      </c>
      <c r="I347" s="85">
        <v>59</v>
      </c>
      <c r="J347" s="85">
        <v>4287</v>
      </c>
      <c r="K347" s="85">
        <v>11305</v>
      </c>
      <c r="L347" s="85">
        <v>2554</v>
      </c>
      <c r="M347" s="85">
        <v>7531</v>
      </c>
      <c r="O347">
        <f t="shared" si="11"/>
        <v>83860</v>
      </c>
      <c r="P347">
        <v>9839</v>
      </c>
      <c r="Q347">
        <v>38109</v>
      </c>
      <c r="R347">
        <v>8385</v>
      </c>
      <c r="S347">
        <v>2880.2963216424296</v>
      </c>
      <c r="T347">
        <v>469.70367835757054</v>
      </c>
      <c r="U347">
        <v>3828</v>
      </c>
      <c r="V347">
        <v>7462</v>
      </c>
      <c r="W347">
        <v>1902</v>
      </c>
      <c r="X347">
        <v>10985</v>
      </c>
    </row>
    <row r="348" spans="1:24" ht="12.75">
      <c r="A348" s="6">
        <v>346</v>
      </c>
      <c r="B348" s="6" t="s">
        <v>431</v>
      </c>
      <c r="C348">
        <v>46</v>
      </c>
      <c r="D348">
        <f t="shared" si="10"/>
        <v>82159</v>
      </c>
      <c r="E348" s="85">
        <v>10630</v>
      </c>
      <c r="F348" s="85">
        <v>36235</v>
      </c>
      <c r="G348" s="85">
        <v>8968</v>
      </c>
      <c r="H348" s="85">
        <v>1419</v>
      </c>
      <c r="I348" s="85">
        <v>64</v>
      </c>
      <c r="J348" s="85">
        <v>3609</v>
      </c>
      <c r="K348" s="85">
        <v>12041</v>
      </c>
      <c r="L348" s="85">
        <v>2555</v>
      </c>
      <c r="M348" s="85">
        <v>6638</v>
      </c>
      <c r="O348">
        <f t="shared" si="11"/>
        <v>77989</v>
      </c>
      <c r="P348">
        <v>9736</v>
      </c>
      <c r="Q348">
        <v>33680</v>
      </c>
      <c r="R348">
        <v>7703</v>
      </c>
      <c r="S348">
        <v>2705.8085559427022</v>
      </c>
      <c r="T348">
        <v>494.19144405729776</v>
      </c>
      <c r="U348">
        <v>3445</v>
      </c>
      <c r="V348">
        <v>7567</v>
      </c>
      <c r="W348">
        <v>1907</v>
      </c>
      <c r="X348">
        <v>10751</v>
      </c>
    </row>
    <row r="349" spans="1:24" ht="12.75">
      <c r="A349" s="6">
        <v>347</v>
      </c>
      <c r="B349" s="6" t="s">
        <v>432</v>
      </c>
      <c r="C349">
        <v>71</v>
      </c>
      <c r="D349">
        <f t="shared" si="10"/>
        <v>131072</v>
      </c>
      <c r="E349" s="85">
        <v>16911</v>
      </c>
      <c r="F349" s="85">
        <v>66004</v>
      </c>
      <c r="G349" s="85">
        <v>8088</v>
      </c>
      <c r="H349" s="85">
        <v>3044</v>
      </c>
      <c r="I349" s="85">
        <v>185</v>
      </c>
      <c r="J349" s="85">
        <v>5908</v>
      </c>
      <c r="K349" s="85">
        <v>15723</v>
      </c>
      <c r="L349" s="85">
        <v>4981</v>
      </c>
      <c r="M349" s="85">
        <v>10228</v>
      </c>
      <c r="O349">
        <f t="shared" si="11"/>
        <v>127866</v>
      </c>
      <c r="P349">
        <v>15066</v>
      </c>
      <c r="Q349">
        <v>62982</v>
      </c>
      <c r="R349">
        <v>8036</v>
      </c>
      <c r="S349">
        <v>6286.101504963177</v>
      </c>
      <c r="T349">
        <v>1380.8984950368235</v>
      </c>
      <c r="U349">
        <v>4153</v>
      </c>
      <c r="V349">
        <v>12499</v>
      </c>
      <c r="W349">
        <v>3882</v>
      </c>
      <c r="X349">
        <v>13581</v>
      </c>
    </row>
    <row r="350" spans="1:24" ht="12.75">
      <c r="A350" s="6">
        <v>348</v>
      </c>
      <c r="B350" s="6" t="s">
        <v>433</v>
      </c>
      <c r="C350">
        <v>71</v>
      </c>
      <c r="D350">
        <f t="shared" si="10"/>
        <v>84110</v>
      </c>
      <c r="E350" s="85">
        <v>11471</v>
      </c>
      <c r="F350" s="85">
        <v>36762</v>
      </c>
      <c r="G350" s="85">
        <v>7901</v>
      </c>
      <c r="H350" s="85">
        <v>1836</v>
      </c>
      <c r="I350" s="85">
        <v>64</v>
      </c>
      <c r="J350" s="85">
        <v>3895</v>
      </c>
      <c r="K350" s="85">
        <v>12325</v>
      </c>
      <c r="L350" s="85">
        <v>3011</v>
      </c>
      <c r="M350" s="85">
        <v>6845</v>
      </c>
      <c r="O350">
        <f t="shared" si="11"/>
        <v>79265</v>
      </c>
      <c r="P350">
        <v>9738</v>
      </c>
      <c r="Q350">
        <v>34699</v>
      </c>
      <c r="R350">
        <v>7025</v>
      </c>
      <c r="S350">
        <v>3241.345808383234</v>
      </c>
      <c r="T350">
        <v>516.6541916167664</v>
      </c>
      <c r="U350">
        <v>3531</v>
      </c>
      <c r="V350">
        <v>8316</v>
      </c>
      <c r="W350">
        <v>1943</v>
      </c>
      <c r="X350">
        <v>10255</v>
      </c>
    </row>
    <row r="351" spans="1:24" ht="12.75">
      <c r="A351" s="6">
        <v>349</v>
      </c>
      <c r="B351" s="6" t="s">
        <v>434</v>
      </c>
      <c r="C351">
        <v>69</v>
      </c>
      <c r="D351">
        <f t="shared" si="10"/>
        <v>63823</v>
      </c>
      <c r="E351" s="85">
        <v>8739</v>
      </c>
      <c r="F351" s="85">
        <v>26821</v>
      </c>
      <c r="G351" s="85">
        <v>6492</v>
      </c>
      <c r="H351" s="85">
        <v>1284</v>
      </c>
      <c r="I351" s="85">
        <v>68</v>
      </c>
      <c r="J351" s="85">
        <v>3373</v>
      </c>
      <c r="K351" s="85">
        <v>9948</v>
      </c>
      <c r="L351" s="85">
        <v>2263</v>
      </c>
      <c r="M351" s="85">
        <v>4835</v>
      </c>
      <c r="O351">
        <f t="shared" si="11"/>
        <v>68196</v>
      </c>
      <c r="P351">
        <v>8556</v>
      </c>
      <c r="Q351">
        <v>29388</v>
      </c>
      <c r="R351">
        <v>6075</v>
      </c>
      <c r="S351">
        <v>2573.6262842465753</v>
      </c>
      <c r="T351">
        <v>657.3737157534247</v>
      </c>
      <c r="U351">
        <v>3374</v>
      </c>
      <c r="V351">
        <v>7375</v>
      </c>
      <c r="W351">
        <v>2226</v>
      </c>
      <c r="X351">
        <v>7971</v>
      </c>
    </row>
    <row r="352" spans="1:24" ht="12.75">
      <c r="A352" s="6">
        <v>350</v>
      </c>
      <c r="B352" s="6" t="s">
        <v>435</v>
      </c>
      <c r="C352">
        <v>45</v>
      </c>
      <c r="D352">
        <f t="shared" si="10"/>
        <v>51498</v>
      </c>
      <c r="E352" s="85">
        <v>6767</v>
      </c>
      <c r="F352" s="85">
        <v>19050</v>
      </c>
      <c r="G352" s="85">
        <v>6599</v>
      </c>
      <c r="H352" s="85">
        <v>957</v>
      </c>
      <c r="I352" s="85">
        <v>54</v>
      </c>
      <c r="J352" s="85">
        <v>3121</v>
      </c>
      <c r="K352" s="85">
        <v>8707</v>
      </c>
      <c r="L352" s="85">
        <v>2068</v>
      </c>
      <c r="M352" s="85">
        <v>4175</v>
      </c>
      <c r="O352">
        <f t="shared" si="11"/>
        <v>50876</v>
      </c>
      <c r="P352">
        <v>6028</v>
      </c>
      <c r="Q352">
        <v>19192</v>
      </c>
      <c r="R352">
        <v>6105</v>
      </c>
      <c r="S352">
        <v>1717.9150306748465</v>
      </c>
      <c r="T352">
        <v>400.0849693251534</v>
      </c>
      <c r="U352">
        <v>3071</v>
      </c>
      <c r="V352">
        <v>5986</v>
      </c>
      <c r="W352">
        <v>1600</v>
      </c>
      <c r="X352">
        <v>6776</v>
      </c>
    </row>
    <row r="353" spans="1:24" ht="12.75">
      <c r="A353" s="6">
        <v>351</v>
      </c>
      <c r="B353" s="6" t="s">
        <v>436</v>
      </c>
      <c r="C353">
        <v>69</v>
      </c>
      <c r="D353">
        <f t="shared" si="10"/>
        <v>57370</v>
      </c>
      <c r="E353" s="85">
        <v>7259</v>
      </c>
      <c r="F353" s="85">
        <v>27773</v>
      </c>
      <c r="G353" s="85">
        <v>4010</v>
      </c>
      <c r="H353" s="85">
        <v>1951</v>
      </c>
      <c r="I353" s="85">
        <v>111</v>
      </c>
      <c r="J353" s="85">
        <v>3163</v>
      </c>
      <c r="K353" s="85">
        <v>5956</v>
      </c>
      <c r="L353" s="85">
        <v>2465</v>
      </c>
      <c r="M353" s="85">
        <v>4682</v>
      </c>
      <c r="O353">
        <f t="shared" si="11"/>
        <v>56429</v>
      </c>
      <c r="P353">
        <v>6350</v>
      </c>
      <c r="Q353">
        <v>27525</v>
      </c>
      <c r="R353">
        <v>3795</v>
      </c>
      <c r="S353">
        <v>2818.844865258558</v>
      </c>
      <c r="T353">
        <v>710.1551347414421</v>
      </c>
      <c r="U353">
        <v>2116</v>
      </c>
      <c r="V353">
        <v>5438</v>
      </c>
      <c r="W353">
        <v>1735</v>
      </c>
      <c r="X353">
        <v>5941</v>
      </c>
    </row>
    <row r="354" spans="1:24" ht="12.75">
      <c r="A354" s="6">
        <v>352</v>
      </c>
      <c r="B354" s="6" t="s">
        <v>437</v>
      </c>
      <c r="C354">
        <v>69</v>
      </c>
      <c r="D354">
        <f t="shared" si="10"/>
        <v>68096</v>
      </c>
      <c r="E354" s="85">
        <v>9272</v>
      </c>
      <c r="F354" s="85">
        <v>31395</v>
      </c>
      <c r="G354" s="85">
        <v>4484</v>
      </c>
      <c r="H354" s="85">
        <v>1790</v>
      </c>
      <c r="I354" s="85">
        <v>88</v>
      </c>
      <c r="J354" s="85">
        <v>4664</v>
      </c>
      <c r="K354" s="85">
        <v>8158</v>
      </c>
      <c r="L354" s="85">
        <v>2867</v>
      </c>
      <c r="M354" s="85">
        <v>5378</v>
      </c>
      <c r="O354">
        <f t="shared" si="11"/>
        <v>62480</v>
      </c>
      <c r="P354">
        <v>7412</v>
      </c>
      <c r="Q354">
        <v>28735</v>
      </c>
      <c r="R354">
        <v>4091</v>
      </c>
      <c r="S354">
        <v>3004.141743119266</v>
      </c>
      <c r="T354">
        <v>828.858256880734</v>
      </c>
      <c r="U354">
        <v>2614</v>
      </c>
      <c r="V354">
        <v>6886</v>
      </c>
      <c r="W354">
        <v>2082</v>
      </c>
      <c r="X354">
        <v>6827</v>
      </c>
    </row>
    <row r="355" spans="1:24" ht="12.75">
      <c r="A355" s="6">
        <v>353</v>
      </c>
      <c r="B355" s="6" t="s">
        <v>438</v>
      </c>
      <c r="C355">
        <v>69</v>
      </c>
      <c r="D355">
        <f t="shared" si="10"/>
        <v>82340</v>
      </c>
      <c r="E355" s="85">
        <v>10974</v>
      </c>
      <c r="F355" s="85">
        <v>34073</v>
      </c>
      <c r="G355" s="85">
        <v>9455</v>
      </c>
      <c r="H355" s="85">
        <v>1754</v>
      </c>
      <c r="I355" s="85">
        <v>86</v>
      </c>
      <c r="J355" s="85">
        <v>3891</v>
      </c>
      <c r="K355" s="85">
        <v>12487</v>
      </c>
      <c r="L355" s="85">
        <v>2771</v>
      </c>
      <c r="M355" s="85">
        <v>6849</v>
      </c>
      <c r="O355">
        <f t="shared" si="11"/>
        <v>75483</v>
      </c>
      <c r="P355">
        <v>9148</v>
      </c>
      <c r="Q355">
        <v>31337</v>
      </c>
      <c r="R355">
        <v>8462</v>
      </c>
      <c r="S355">
        <v>2592.676007005254</v>
      </c>
      <c r="T355">
        <v>547.323992994746</v>
      </c>
      <c r="U355">
        <v>3632</v>
      </c>
      <c r="V355">
        <v>8254</v>
      </c>
      <c r="W355">
        <v>1889</v>
      </c>
      <c r="X355">
        <v>9621</v>
      </c>
    </row>
    <row r="356" spans="1:24" ht="12.75">
      <c r="A356" s="6">
        <v>354</v>
      </c>
      <c r="B356" s="6" t="s">
        <v>439</v>
      </c>
      <c r="C356">
        <v>63</v>
      </c>
      <c r="D356">
        <f t="shared" si="10"/>
        <v>71041</v>
      </c>
      <c r="E356" s="85">
        <v>9541</v>
      </c>
      <c r="F356" s="85">
        <v>30042</v>
      </c>
      <c r="G356" s="85">
        <v>6241</v>
      </c>
      <c r="H356" s="85">
        <v>2018</v>
      </c>
      <c r="I356" s="85">
        <v>139</v>
      </c>
      <c r="J356" s="85">
        <v>3465</v>
      </c>
      <c r="K356" s="85">
        <v>10165</v>
      </c>
      <c r="L356" s="85">
        <v>3520</v>
      </c>
      <c r="M356" s="85">
        <v>5910</v>
      </c>
      <c r="O356">
        <f t="shared" si="11"/>
        <v>70594</v>
      </c>
      <c r="P356">
        <v>8312</v>
      </c>
      <c r="Q356">
        <v>30487</v>
      </c>
      <c r="R356">
        <v>5703</v>
      </c>
      <c r="S356">
        <v>3492.8904741921947</v>
      </c>
      <c r="T356">
        <v>997.1095258078053</v>
      </c>
      <c r="U356">
        <v>2955</v>
      </c>
      <c r="V356">
        <v>7673</v>
      </c>
      <c r="W356">
        <v>2499</v>
      </c>
      <c r="X356">
        <v>8475</v>
      </c>
    </row>
    <row r="357" spans="1:24" ht="12.75">
      <c r="A357" s="6">
        <v>355</v>
      </c>
      <c r="B357" s="6" t="s">
        <v>440</v>
      </c>
      <c r="C357">
        <v>75</v>
      </c>
      <c r="D357">
        <f t="shared" si="10"/>
        <v>49471</v>
      </c>
      <c r="E357" s="85">
        <v>5076</v>
      </c>
      <c r="F357" s="85">
        <v>17651</v>
      </c>
      <c r="G357" s="85">
        <v>1846</v>
      </c>
      <c r="H357" s="85">
        <v>2065</v>
      </c>
      <c r="I357" s="85">
        <v>250</v>
      </c>
      <c r="J357" s="85">
        <v>2530</v>
      </c>
      <c r="K357" s="85">
        <v>7277</v>
      </c>
      <c r="L357" s="85">
        <v>6822</v>
      </c>
      <c r="M357" s="85">
        <v>5954</v>
      </c>
      <c r="O357">
        <f t="shared" si="11"/>
        <v>52662</v>
      </c>
      <c r="P357">
        <v>4319</v>
      </c>
      <c r="Q357">
        <v>18967</v>
      </c>
      <c r="R357">
        <v>2168</v>
      </c>
      <c r="S357">
        <v>3396.501720578114</v>
      </c>
      <c r="T357">
        <v>1156.4982794218859</v>
      </c>
      <c r="U357">
        <v>1677</v>
      </c>
      <c r="V357">
        <v>5798</v>
      </c>
      <c r="W357">
        <v>6258</v>
      </c>
      <c r="X357">
        <v>8922</v>
      </c>
    </row>
    <row r="358" spans="1:24" ht="12.75">
      <c r="A358" s="6">
        <v>356</v>
      </c>
      <c r="B358" s="6" t="s">
        <v>441</v>
      </c>
      <c r="C358">
        <v>76</v>
      </c>
      <c r="D358">
        <f t="shared" si="10"/>
        <v>92413</v>
      </c>
      <c r="E358" s="85">
        <v>10228</v>
      </c>
      <c r="F358" s="85">
        <v>35809</v>
      </c>
      <c r="G358" s="85">
        <v>5310</v>
      </c>
      <c r="H358" s="85">
        <v>2957</v>
      </c>
      <c r="I358" s="85">
        <v>241</v>
      </c>
      <c r="J358" s="85">
        <v>4887</v>
      </c>
      <c r="K358" s="85">
        <v>13436</v>
      </c>
      <c r="L358" s="85">
        <v>9918</v>
      </c>
      <c r="M358" s="85">
        <v>9627</v>
      </c>
      <c r="O358">
        <f t="shared" si="11"/>
        <v>94285</v>
      </c>
      <c r="P358">
        <v>8654</v>
      </c>
      <c r="Q358">
        <v>36394</v>
      </c>
      <c r="R358">
        <v>5496</v>
      </c>
      <c r="S358">
        <v>5438.802013422819</v>
      </c>
      <c r="T358">
        <v>1492.1979865771814</v>
      </c>
      <c r="U358">
        <v>3839</v>
      </c>
      <c r="V358">
        <v>10124</v>
      </c>
      <c r="W358">
        <v>8822</v>
      </c>
      <c r="X358">
        <v>14025</v>
      </c>
    </row>
    <row r="359" spans="1:24" ht="12.75">
      <c r="A359" s="6">
        <v>357</v>
      </c>
      <c r="B359" s="6" t="s">
        <v>442</v>
      </c>
      <c r="C359">
        <v>75</v>
      </c>
      <c r="D359">
        <f t="shared" si="10"/>
        <v>121174</v>
      </c>
      <c r="E359" s="85">
        <v>12208</v>
      </c>
      <c r="F359" s="85">
        <v>47703</v>
      </c>
      <c r="G359" s="85">
        <v>5744</v>
      </c>
      <c r="H359" s="85">
        <v>3965</v>
      </c>
      <c r="I359" s="85">
        <v>381</v>
      </c>
      <c r="J359" s="85">
        <v>6496</v>
      </c>
      <c r="K359" s="85">
        <v>16628</v>
      </c>
      <c r="L359" s="85">
        <v>14680</v>
      </c>
      <c r="M359" s="85">
        <v>13369</v>
      </c>
      <c r="O359">
        <f t="shared" si="11"/>
        <v>122612</v>
      </c>
      <c r="P359">
        <v>10905</v>
      </c>
      <c r="Q359">
        <v>45666</v>
      </c>
      <c r="R359">
        <v>6017</v>
      </c>
      <c r="S359">
        <v>7529.494350282486</v>
      </c>
      <c r="T359">
        <v>2726.505649717514</v>
      </c>
      <c r="U359">
        <v>4824</v>
      </c>
      <c r="V359">
        <v>12838</v>
      </c>
      <c r="W359">
        <v>13157</v>
      </c>
      <c r="X359">
        <v>18949</v>
      </c>
    </row>
    <row r="360" spans="1:24" ht="12.75">
      <c r="A360" s="6">
        <v>358</v>
      </c>
      <c r="B360" s="6" t="s">
        <v>443</v>
      </c>
      <c r="C360">
        <v>74</v>
      </c>
      <c r="D360">
        <f t="shared" si="10"/>
        <v>220355</v>
      </c>
      <c r="E360" s="85">
        <v>24154</v>
      </c>
      <c r="F360" s="85">
        <v>84455</v>
      </c>
      <c r="G360" s="85">
        <v>13795</v>
      </c>
      <c r="H360" s="85">
        <v>6127</v>
      </c>
      <c r="I360" s="85">
        <v>689</v>
      </c>
      <c r="J360" s="85">
        <v>30397</v>
      </c>
      <c r="K360" s="85">
        <v>25691</v>
      </c>
      <c r="L360" s="85">
        <v>14497</v>
      </c>
      <c r="M360" s="85">
        <v>20550</v>
      </c>
      <c r="O360">
        <f t="shared" si="11"/>
        <v>219546</v>
      </c>
      <c r="P360">
        <v>23210</v>
      </c>
      <c r="Q360">
        <v>86894</v>
      </c>
      <c r="R360">
        <v>13246</v>
      </c>
      <c r="S360">
        <v>12786.387343635026</v>
      </c>
      <c r="T360">
        <v>5221.612656364974</v>
      </c>
      <c r="U360">
        <v>14635</v>
      </c>
      <c r="V360">
        <v>21569</v>
      </c>
      <c r="W360">
        <v>12667</v>
      </c>
      <c r="X360">
        <v>29317</v>
      </c>
    </row>
    <row r="361" spans="1:24" ht="12.75">
      <c r="A361" s="6">
        <v>359</v>
      </c>
      <c r="B361" s="6" t="s">
        <v>444</v>
      </c>
      <c r="C361">
        <v>72</v>
      </c>
      <c r="D361">
        <f t="shared" si="10"/>
        <v>122863</v>
      </c>
      <c r="E361" s="85">
        <v>13213</v>
      </c>
      <c r="F361" s="85">
        <v>40145</v>
      </c>
      <c r="G361" s="85">
        <v>12313</v>
      </c>
      <c r="H361" s="85">
        <v>3719</v>
      </c>
      <c r="I361" s="85">
        <v>418</v>
      </c>
      <c r="J361" s="85">
        <v>7731</v>
      </c>
      <c r="K361" s="85">
        <v>19809</v>
      </c>
      <c r="L361" s="85">
        <v>13599</v>
      </c>
      <c r="M361" s="85">
        <v>11916</v>
      </c>
      <c r="O361">
        <f t="shared" si="11"/>
        <v>123685</v>
      </c>
      <c r="P361">
        <v>10383</v>
      </c>
      <c r="Q361">
        <v>39177</v>
      </c>
      <c r="R361">
        <v>13966</v>
      </c>
      <c r="S361">
        <v>6561.656886143479</v>
      </c>
      <c r="T361">
        <v>1796.343113856521</v>
      </c>
      <c r="U361">
        <v>6327</v>
      </c>
      <c r="V361">
        <v>14248</v>
      </c>
      <c r="W361">
        <v>11429</v>
      </c>
      <c r="X361">
        <v>19797</v>
      </c>
    </row>
    <row r="362" spans="1:24" ht="12.75">
      <c r="A362" s="6">
        <v>360</v>
      </c>
      <c r="B362" s="6" t="s">
        <v>445</v>
      </c>
      <c r="C362">
        <v>72</v>
      </c>
      <c r="D362">
        <f t="shared" si="10"/>
        <v>55456</v>
      </c>
      <c r="E362" s="85">
        <v>5302</v>
      </c>
      <c r="F362" s="85">
        <v>14709</v>
      </c>
      <c r="G362" s="85">
        <v>7805</v>
      </c>
      <c r="H362" s="85">
        <v>1476</v>
      </c>
      <c r="I362" s="85">
        <v>117</v>
      </c>
      <c r="J362" s="85">
        <v>9200</v>
      </c>
      <c r="K362" s="85">
        <v>8438</v>
      </c>
      <c r="L362" s="85">
        <v>3847</v>
      </c>
      <c r="M362" s="85">
        <v>4562</v>
      </c>
      <c r="O362">
        <f t="shared" si="11"/>
        <v>49137</v>
      </c>
      <c r="P362">
        <v>4119</v>
      </c>
      <c r="Q362">
        <v>14284</v>
      </c>
      <c r="R362">
        <v>8092</v>
      </c>
      <c r="S362">
        <v>2298.5622317596567</v>
      </c>
      <c r="T362">
        <v>631.4377682403433</v>
      </c>
      <c r="U362">
        <v>4188</v>
      </c>
      <c r="V362">
        <v>5419</v>
      </c>
      <c r="W362">
        <v>2483</v>
      </c>
      <c r="X362">
        <v>7622</v>
      </c>
    </row>
    <row r="363" spans="1:24" ht="12.75">
      <c r="A363" s="6">
        <v>361</v>
      </c>
      <c r="B363" s="6" t="s">
        <v>446</v>
      </c>
      <c r="C363">
        <v>73</v>
      </c>
      <c r="D363">
        <f t="shared" si="10"/>
        <v>76704</v>
      </c>
      <c r="E363" s="85">
        <v>9602</v>
      </c>
      <c r="F363" s="85">
        <v>24586</v>
      </c>
      <c r="G363" s="85">
        <v>8199</v>
      </c>
      <c r="H363" s="85">
        <v>2641</v>
      </c>
      <c r="I363" s="85">
        <v>191</v>
      </c>
      <c r="J363" s="85">
        <v>4349</v>
      </c>
      <c r="K363" s="85">
        <v>14428</v>
      </c>
      <c r="L363" s="85">
        <v>6060</v>
      </c>
      <c r="M363" s="85">
        <v>6648</v>
      </c>
      <c r="O363">
        <f t="shared" si="11"/>
        <v>76802</v>
      </c>
      <c r="P363">
        <v>8238</v>
      </c>
      <c r="Q363">
        <v>24578</v>
      </c>
      <c r="R363">
        <v>8751</v>
      </c>
      <c r="S363">
        <v>3712.023038469898</v>
      </c>
      <c r="T363">
        <v>1005.9769615301021</v>
      </c>
      <c r="U363">
        <v>3653</v>
      </c>
      <c r="V363">
        <v>10986</v>
      </c>
      <c r="W363">
        <v>4964</v>
      </c>
      <c r="X363">
        <v>10914</v>
      </c>
    </row>
    <row r="364" spans="1:24" ht="12.75">
      <c r="A364" s="6">
        <v>362</v>
      </c>
      <c r="B364" s="6" t="s">
        <v>447</v>
      </c>
      <c r="C364">
        <v>73</v>
      </c>
      <c r="D364">
        <f t="shared" si="10"/>
        <v>65203</v>
      </c>
      <c r="E364" s="85">
        <v>7763</v>
      </c>
      <c r="F364" s="85">
        <v>23064</v>
      </c>
      <c r="G364" s="85">
        <v>6365</v>
      </c>
      <c r="H364" s="85">
        <v>2059</v>
      </c>
      <c r="I364" s="85">
        <v>173</v>
      </c>
      <c r="J364" s="85">
        <v>3658</v>
      </c>
      <c r="K364" s="85">
        <v>10532</v>
      </c>
      <c r="L364" s="85">
        <v>5616</v>
      </c>
      <c r="M364" s="85">
        <v>5973</v>
      </c>
      <c r="O364">
        <f t="shared" si="11"/>
        <v>63955</v>
      </c>
      <c r="P364">
        <v>6597</v>
      </c>
      <c r="Q364">
        <v>21301</v>
      </c>
      <c r="R364">
        <v>6618</v>
      </c>
      <c r="S364">
        <v>2976.7172011661805</v>
      </c>
      <c r="T364">
        <v>1010.2827988338192</v>
      </c>
      <c r="U364">
        <v>3059</v>
      </c>
      <c r="V364">
        <v>8440</v>
      </c>
      <c r="W364">
        <v>4584</v>
      </c>
      <c r="X364">
        <v>9369</v>
      </c>
    </row>
    <row r="365" spans="1:24" ht="12.75">
      <c r="A365" s="6">
        <v>363</v>
      </c>
      <c r="B365" s="6" t="s">
        <v>448</v>
      </c>
      <c r="C365">
        <v>73</v>
      </c>
      <c r="D365">
        <f t="shared" si="10"/>
        <v>107933</v>
      </c>
      <c r="E365" s="85">
        <v>13277</v>
      </c>
      <c r="F365" s="85">
        <v>46872</v>
      </c>
      <c r="G365" s="85">
        <v>7373</v>
      </c>
      <c r="H365" s="85">
        <v>3005</v>
      </c>
      <c r="I365" s="85">
        <v>241</v>
      </c>
      <c r="J365" s="85">
        <v>5568</v>
      </c>
      <c r="K365" s="85">
        <v>14945</v>
      </c>
      <c r="L365" s="85">
        <v>7022</v>
      </c>
      <c r="M365" s="85">
        <v>9630</v>
      </c>
      <c r="O365">
        <f t="shared" si="11"/>
        <v>104392</v>
      </c>
      <c r="P365">
        <v>11236</v>
      </c>
      <c r="Q365">
        <v>45169</v>
      </c>
      <c r="R365">
        <v>7363</v>
      </c>
      <c r="S365">
        <v>4529.133592736705</v>
      </c>
      <c r="T365">
        <v>1344.8664072632944</v>
      </c>
      <c r="U365">
        <v>4690</v>
      </c>
      <c r="V365">
        <v>10323</v>
      </c>
      <c r="W365">
        <v>5355</v>
      </c>
      <c r="X365">
        <v>14382</v>
      </c>
    </row>
    <row r="366" spans="1:24" ht="12.75">
      <c r="A366" s="6">
        <v>364</v>
      </c>
      <c r="B366" s="6" t="s">
        <v>449</v>
      </c>
      <c r="C366">
        <v>73</v>
      </c>
      <c r="D366">
        <f t="shared" si="10"/>
        <v>83690</v>
      </c>
      <c r="E366" s="85">
        <v>9790</v>
      </c>
      <c r="F366" s="85">
        <v>25728</v>
      </c>
      <c r="G366" s="85">
        <v>9625</v>
      </c>
      <c r="H366" s="85">
        <v>3197</v>
      </c>
      <c r="I366" s="85">
        <v>262</v>
      </c>
      <c r="J366" s="85">
        <v>7710</v>
      </c>
      <c r="K366" s="85">
        <v>13530</v>
      </c>
      <c r="L366" s="85">
        <v>5816</v>
      </c>
      <c r="M366" s="85">
        <v>8032</v>
      </c>
      <c r="O366">
        <f t="shared" si="11"/>
        <v>84494</v>
      </c>
      <c r="P366">
        <v>7904</v>
      </c>
      <c r="Q366">
        <v>26503</v>
      </c>
      <c r="R366">
        <v>10276</v>
      </c>
      <c r="S366">
        <v>4986.713723948093</v>
      </c>
      <c r="T366">
        <v>1686.2862760519072</v>
      </c>
      <c r="U366">
        <v>5669</v>
      </c>
      <c r="V366">
        <v>8774</v>
      </c>
      <c r="W366">
        <v>4895</v>
      </c>
      <c r="X366">
        <v>13800</v>
      </c>
    </row>
    <row r="367" spans="1:24" ht="12.75">
      <c r="A367" s="6">
        <v>365</v>
      </c>
      <c r="B367" s="6" t="s">
        <v>450</v>
      </c>
      <c r="C367">
        <v>73</v>
      </c>
      <c r="D367">
        <f t="shared" si="10"/>
        <v>47971</v>
      </c>
      <c r="E367" s="85">
        <v>5376</v>
      </c>
      <c r="F367" s="85">
        <v>15969</v>
      </c>
      <c r="G367" s="85">
        <v>4229</v>
      </c>
      <c r="H367" s="85">
        <v>2062</v>
      </c>
      <c r="I367" s="85">
        <v>191</v>
      </c>
      <c r="J367" s="85">
        <v>2730</v>
      </c>
      <c r="K367" s="85">
        <v>8164</v>
      </c>
      <c r="L367" s="85">
        <v>4016</v>
      </c>
      <c r="M367" s="85">
        <v>5234</v>
      </c>
      <c r="O367">
        <f t="shared" si="11"/>
        <v>49892</v>
      </c>
      <c r="P367">
        <v>4388</v>
      </c>
      <c r="Q367">
        <v>16188</v>
      </c>
      <c r="R367">
        <v>5016</v>
      </c>
      <c r="S367">
        <v>3514.206239168111</v>
      </c>
      <c r="T367">
        <v>808.793760831889</v>
      </c>
      <c r="U367">
        <v>2600</v>
      </c>
      <c r="V367">
        <v>5384</v>
      </c>
      <c r="W367">
        <v>2958</v>
      </c>
      <c r="X367">
        <v>9035</v>
      </c>
    </row>
    <row r="368" spans="1:24" ht="12.75">
      <c r="A368" s="6">
        <v>366</v>
      </c>
      <c r="B368" s="6" t="s">
        <v>451</v>
      </c>
      <c r="C368">
        <v>75</v>
      </c>
      <c r="D368">
        <f t="shared" si="10"/>
        <v>39789</v>
      </c>
      <c r="E368" s="85">
        <v>4001</v>
      </c>
      <c r="F368" s="85">
        <v>13653</v>
      </c>
      <c r="G368" s="85">
        <v>1699</v>
      </c>
      <c r="H368" s="85">
        <v>1401</v>
      </c>
      <c r="I368" s="85">
        <v>207</v>
      </c>
      <c r="J368" s="85">
        <v>2335</v>
      </c>
      <c r="K368" s="85">
        <v>5542</v>
      </c>
      <c r="L368" s="85">
        <v>6341</v>
      </c>
      <c r="M368" s="85">
        <v>4610</v>
      </c>
      <c r="O368">
        <f t="shared" si="11"/>
        <v>42871</v>
      </c>
      <c r="P368">
        <v>3615</v>
      </c>
      <c r="Q368">
        <v>14445</v>
      </c>
      <c r="R368">
        <v>1943</v>
      </c>
      <c r="S368">
        <v>2578.5625</v>
      </c>
      <c r="T368">
        <v>1505.4375</v>
      </c>
      <c r="U368">
        <v>1489</v>
      </c>
      <c r="V368">
        <v>5068</v>
      </c>
      <c r="W368">
        <v>5590</v>
      </c>
      <c r="X368">
        <v>6637</v>
      </c>
    </row>
    <row r="369" spans="1:24" ht="12.75">
      <c r="A369" s="6">
        <v>367</v>
      </c>
      <c r="B369" s="6" t="s">
        <v>452</v>
      </c>
      <c r="C369">
        <v>75</v>
      </c>
      <c r="D369">
        <f t="shared" si="10"/>
        <v>60791</v>
      </c>
      <c r="E369" s="85">
        <v>7795</v>
      </c>
      <c r="F369" s="85">
        <v>23087</v>
      </c>
      <c r="G369" s="85">
        <v>6380</v>
      </c>
      <c r="H369" s="85">
        <v>1492</v>
      </c>
      <c r="I369" s="85">
        <v>105</v>
      </c>
      <c r="J369" s="85">
        <v>3428</v>
      </c>
      <c r="K369" s="85">
        <v>9492</v>
      </c>
      <c r="L369" s="85">
        <v>3503</v>
      </c>
      <c r="M369" s="85">
        <v>5509</v>
      </c>
      <c r="O369">
        <f t="shared" si="11"/>
        <v>59842</v>
      </c>
      <c r="P369">
        <v>6500</v>
      </c>
      <c r="Q369">
        <v>22807</v>
      </c>
      <c r="R369">
        <v>6578</v>
      </c>
      <c r="S369">
        <v>2543.6906549314003</v>
      </c>
      <c r="T369">
        <v>473.30934506859955</v>
      </c>
      <c r="U369">
        <v>3194</v>
      </c>
      <c r="V369">
        <v>6236</v>
      </c>
      <c r="W369">
        <v>2827</v>
      </c>
      <c r="X369">
        <v>8683</v>
      </c>
    </row>
    <row r="370" spans="1:24" ht="12.75">
      <c r="A370" s="6">
        <v>368</v>
      </c>
      <c r="B370" s="6" t="s">
        <v>453</v>
      </c>
      <c r="C370">
        <v>76</v>
      </c>
      <c r="D370">
        <f t="shared" si="10"/>
        <v>96223</v>
      </c>
      <c r="E370" s="85">
        <v>10571</v>
      </c>
      <c r="F370" s="85">
        <v>33597</v>
      </c>
      <c r="G370" s="85">
        <v>4549</v>
      </c>
      <c r="H370" s="85">
        <v>3387</v>
      </c>
      <c r="I370" s="85">
        <v>385</v>
      </c>
      <c r="J370" s="85">
        <v>5022</v>
      </c>
      <c r="K370" s="85">
        <v>15047</v>
      </c>
      <c r="L370" s="85">
        <v>13069</v>
      </c>
      <c r="M370" s="85">
        <v>10596</v>
      </c>
      <c r="O370">
        <f t="shared" si="11"/>
        <v>99808</v>
      </c>
      <c r="P370">
        <v>8758</v>
      </c>
      <c r="Q370">
        <v>35935</v>
      </c>
      <c r="R370">
        <v>4868</v>
      </c>
      <c r="S370">
        <v>5810.557347345533</v>
      </c>
      <c r="T370">
        <v>1483.4426526544664</v>
      </c>
      <c r="U370">
        <v>3935</v>
      </c>
      <c r="V370">
        <v>11503</v>
      </c>
      <c r="W370">
        <v>10972</v>
      </c>
      <c r="X370">
        <v>16543</v>
      </c>
    </row>
    <row r="371" spans="1:24" ht="12.75">
      <c r="A371" s="6">
        <v>369</v>
      </c>
      <c r="B371" s="6" t="s">
        <v>454</v>
      </c>
      <c r="C371">
        <v>75</v>
      </c>
      <c r="D371">
        <f t="shared" si="10"/>
        <v>95912</v>
      </c>
      <c r="E371" s="85">
        <v>11895</v>
      </c>
      <c r="F371" s="85">
        <v>37270</v>
      </c>
      <c r="G371" s="85">
        <v>5279</v>
      </c>
      <c r="H371" s="85">
        <v>3403</v>
      </c>
      <c r="I371" s="85">
        <v>374</v>
      </c>
      <c r="J371" s="85">
        <v>6239</v>
      </c>
      <c r="K371" s="85">
        <v>13739</v>
      </c>
      <c r="L371" s="85">
        <v>7570</v>
      </c>
      <c r="M371" s="85">
        <v>10143</v>
      </c>
      <c r="O371">
        <f t="shared" si="11"/>
        <v>99166</v>
      </c>
      <c r="P371">
        <v>10488</v>
      </c>
      <c r="Q371">
        <v>38777</v>
      </c>
      <c r="R371">
        <v>5576</v>
      </c>
      <c r="S371">
        <v>6131.728958400516</v>
      </c>
      <c r="T371">
        <v>2000.271041599484</v>
      </c>
      <c r="U371">
        <v>4238</v>
      </c>
      <c r="V371">
        <v>10913</v>
      </c>
      <c r="W371">
        <v>6331</v>
      </c>
      <c r="X371">
        <v>14711</v>
      </c>
    </row>
    <row r="372" spans="1:24" ht="12.75">
      <c r="A372" s="6">
        <v>370</v>
      </c>
      <c r="B372" s="6" t="s">
        <v>455</v>
      </c>
      <c r="C372">
        <v>72</v>
      </c>
      <c r="D372">
        <f t="shared" si="10"/>
        <v>80763</v>
      </c>
      <c r="E372" s="85">
        <v>9727</v>
      </c>
      <c r="F372" s="85">
        <v>23907</v>
      </c>
      <c r="G372" s="85">
        <v>10133</v>
      </c>
      <c r="H372" s="85">
        <v>2885</v>
      </c>
      <c r="I372" s="85">
        <v>250</v>
      </c>
      <c r="J372" s="85">
        <v>4507</v>
      </c>
      <c r="K372" s="85">
        <v>13829</v>
      </c>
      <c r="L372" s="85">
        <v>6627</v>
      </c>
      <c r="M372" s="85">
        <v>8898</v>
      </c>
      <c r="O372">
        <f t="shared" si="11"/>
        <v>81948</v>
      </c>
      <c r="P372">
        <v>7619</v>
      </c>
      <c r="Q372">
        <v>24586</v>
      </c>
      <c r="R372">
        <v>10751</v>
      </c>
      <c r="S372">
        <v>5365.209094600081</v>
      </c>
      <c r="T372">
        <v>1309.7909053999188</v>
      </c>
      <c r="U372">
        <v>4124</v>
      </c>
      <c r="V372">
        <v>8947</v>
      </c>
      <c r="W372">
        <v>4703</v>
      </c>
      <c r="X372">
        <v>14543</v>
      </c>
    </row>
    <row r="373" spans="1:24" ht="12.75">
      <c r="A373" s="6">
        <v>371</v>
      </c>
      <c r="B373" s="6" t="s">
        <v>456</v>
      </c>
      <c r="C373">
        <v>72</v>
      </c>
      <c r="D373">
        <f t="shared" si="10"/>
        <v>89686</v>
      </c>
      <c r="E373" s="85">
        <v>10563</v>
      </c>
      <c r="F373" s="85">
        <v>30006</v>
      </c>
      <c r="G373" s="85">
        <v>15076</v>
      </c>
      <c r="H373" s="85">
        <v>2232</v>
      </c>
      <c r="I373" s="85">
        <v>158</v>
      </c>
      <c r="J373" s="85">
        <v>4611</v>
      </c>
      <c r="K373" s="85">
        <v>14225</v>
      </c>
      <c r="L373" s="85">
        <v>5536</v>
      </c>
      <c r="M373" s="85">
        <v>7279</v>
      </c>
      <c r="O373">
        <f t="shared" si="11"/>
        <v>87108</v>
      </c>
      <c r="P373">
        <v>8539</v>
      </c>
      <c r="Q373">
        <v>28708</v>
      </c>
      <c r="R373">
        <v>14951</v>
      </c>
      <c r="S373">
        <v>3453.1869830996047</v>
      </c>
      <c r="T373">
        <v>647.8130169003955</v>
      </c>
      <c r="U373">
        <v>4082</v>
      </c>
      <c r="V373">
        <v>9456</v>
      </c>
      <c r="W373">
        <v>4720</v>
      </c>
      <c r="X373">
        <v>12551</v>
      </c>
    </row>
    <row r="374" spans="1:24" ht="12.75">
      <c r="A374" s="6">
        <v>372</v>
      </c>
      <c r="B374" s="6" t="s">
        <v>457</v>
      </c>
      <c r="C374">
        <v>74</v>
      </c>
      <c r="D374">
        <f t="shared" si="10"/>
        <v>165822</v>
      </c>
      <c r="E374" s="85">
        <v>16435</v>
      </c>
      <c r="F374" s="85">
        <v>60752</v>
      </c>
      <c r="G374" s="85">
        <v>8193</v>
      </c>
      <c r="H374" s="85">
        <v>5268</v>
      </c>
      <c r="I374" s="85">
        <v>659</v>
      </c>
      <c r="J374" s="85">
        <v>12021</v>
      </c>
      <c r="K374" s="85">
        <v>22770</v>
      </c>
      <c r="L374" s="85">
        <v>21493</v>
      </c>
      <c r="M374" s="85">
        <v>18231</v>
      </c>
      <c r="O374">
        <f t="shared" si="11"/>
        <v>172625</v>
      </c>
      <c r="P374">
        <v>14314</v>
      </c>
      <c r="Q374">
        <v>62327</v>
      </c>
      <c r="R374">
        <v>8893</v>
      </c>
      <c r="S374">
        <v>11220.365453460621</v>
      </c>
      <c r="T374">
        <v>4248.63454653938</v>
      </c>
      <c r="U374">
        <v>7341</v>
      </c>
      <c r="V374">
        <v>18772</v>
      </c>
      <c r="W374">
        <v>19574</v>
      </c>
      <c r="X374">
        <v>25935</v>
      </c>
    </row>
    <row r="375" spans="1:24" ht="12.75">
      <c r="A375" s="6">
        <v>373</v>
      </c>
      <c r="B375" s="6" t="s">
        <v>458</v>
      </c>
      <c r="C375">
        <v>76</v>
      </c>
      <c r="D375">
        <f t="shared" si="10"/>
        <v>161414</v>
      </c>
      <c r="E375" s="85">
        <v>18677</v>
      </c>
      <c r="F375" s="85">
        <v>56012</v>
      </c>
      <c r="G375" s="85">
        <v>9299</v>
      </c>
      <c r="H375" s="85">
        <v>5277</v>
      </c>
      <c r="I375" s="85">
        <v>544</v>
      </c>
      <c r="J375" s="85">
        <v>15503</v>
      </c>
      <c r="K375" s="85">
        <v>24778</v>
      </c>
      <c r="L375" s="85">
        <v>15850</v>
      </c>
      <c r="M375" s="85">
        <v>15474</v>
      </c>
      <c r="O375">
        <f t="shared" si="11"/>
        <v>170599</v>
      </c>
      <c r="P375">
        <v>17320</v>
      </c>
      <c r="Q375">
        <v>61379</v>
      </c>
      <c r="R375">
        <v>10090</v>
      </c>
      <c r="S375">
        <v>10345.364292155095</v>
      </c>
      <c r="T375">
        <v>3230.6357078449055</v>
      </c>
      <c r="U375">
        <v>10790</v>
      </c>
      <c r="V375">
        <v>18270</v>
      </c>
      <c r="W375">
        <v>14039</v>
      </c>
      <c r="X375">
        <v>25135</v>
      </c>
    </row>
    <row r="376" spans="1:24" ht="12.75">
      <c r="A376" s="6">
        <v>374</v>
      </c>
      <c r="B376" s="6" t="s">
        <v>459</v>
      </c>
      <c r="C376">
        <v>75</v>
      </c>
      <c r="D376">
        <f t="shared" si="10"/>
        <v>64541</v>
      </c>
      <c r="E376" s="85">
        <v>7314</v>
      </c>
      <c r="F376" s="85">
        <v>25375</v>
      </c>
      <c r="G376" s="85">
        <v>3183</v>
      </c>
      <c r="H376" s="85">
        <v>2036</v>
      </c>
      <c r="I376" s="85">
        <v>169</v>
      </c>
      <c r="J376" s="85">
        <v>3435</v>
      </c>
      <c r="K376" s="85">
        <v>9955</v>
      </c>
      <c r="L376" s="85">
        <v>6594</v>
      </c>
      <c r="M376" s="85">
        <v>6480</v>
      </c>
      <c r="O376">
        <f t="shared" si="11"/>
        <v>66408</v>
      </c>
      <c r="P376">
        <v>6459</v>
      </c>
      <c r="Q376">
        <v>26066</v>
      </c>
      <c r="R376">
        <v>3269</v>
      </c>
      <c r="S376">
        <v>3856.8523704249574</v>
      </c>
      <c r="T376">
        <v>1339.1476295750429</v>
      </c>
      <c r="U376">
        <v>2578</v>
      </c>
      <c r="V376">
        <v>7963</v>
      </c>
      <c r="W376">
        <v>5552</v>
      </c>
      <c r="X376">
        <v>9325</v>
      </c>
    </row>
    <row r="377" spans="1:24" ht="12.75">
      <c r="A377" s="6">
        <v>375</v>
      </c>
      <c r="B377" s="6" t="s">
        <v>460</v>
      </c>
      <c r="C377">
        <v>74</v>
      </c>
      <c r="D377">
        <f t="shared" si="10"/>
        <v>83905</v>
      </c>
      <c r="E377" s="85">
        <v>10480</v>
      </c>
      <c r="F377" s="85">
        <v>33256</v>
      </c>
      <c r="G377" s="85">
        <v>6645</v>
      </c>
      <c r="H377" s="85">
        <v>2512</v>
      </c>
      <c r="I377" s="85">
        <v>256</v>
      </c>
      <c r="J377" s="85">
        <v>5405</v>
      </c>
      <c r="K377" s="85">
        <v>12354</v>
      </c>
      <c r="L377" s="85">
        <v>5399</v>
      </c>
      <c r="M377" s="85">
        <v>7598</v>
      </c>
      <c r="O377">
        <f t="shared" si="11"/>
        <v>85550</v>
      </c>
      <c r="P377">
        <v>9462</v>
      </c>
      <c r="Q377">
        <v>33736</v>
      </c>
      <c r="R377">
        <v>6345</v>
      </c>
      <c r="S377">
        <v>4291.176589861751</v>
      </c>
      <c r="T377">
        <v>1103.8234101382488</v>
      </c>
      <c r="U377">
        <v>4981</v>
      </c>
      <c r="V377">
        <v>8819</v>
      </c>
      <c r="W377">
        <v>4539</v>
      </c>
      <c r="X377">
        <v>12273</v>
      </c>
    </row>
    <row r="378" spans="1:24" ht="12.75">
      <c r="A378" s="6">
        <v>376</v>
      </c>
      <c r="B378" s="6" t="s">
        <v>461</v>
      </c>
      <c r="C378">
        <v>73</v>
      </c>
      <c r="D378">
        <f t="shared" si="10"/>
        <v>93268</v>
      </c>
      <c r="E378" s="85">
        <v>11343</v>
      </c>
      <c r="F378" s="85">
        <v>37352</v>
      </c>
      <c r="G378" s="85">
        <v>6462</v>
      </c>
      <c r="H378" s="85">
        <v>2833</v>
      </c>
      <c r="I378" s="85">
        <v>228</v>
      </c>
      <c r="J378" s="85">
        <v>6217</v>
      </c>
      <c r="K378" s="85">
        <v>12746</v>
      </c>
      <c r="L378" s="85">
        <v>7467</v>
      </c>
      <c r="M378" s="85">
        <v>8620</v>
      </c>
      <c r="O378">
        <f t="shared" si="11"/>
        <v>89926</v>
      </c>
      <c r="P378">
        <v>9438</v>
      </c>
      <c r="Q378">
        <v>35221</v>
      </c>
      <c r="R378">
        <v>6171</v>
      </c>
      <c r="S378">
        <v>5185.302755555555</v>
      </c>
      <c r="T378">
        <v>1450.6972444444446</v>
      </c>
      <c r="U378">
        <v>3887</v>
      </c>
      <c r="V378">
        <v>9630</v>
      </c>
      <c r="W378">
        <v>5707</v>
      </c>
      <c r="X378">
        <v>13236</v>
      </c>
    </row>
    <row r="379" spans="1:24" ht="12.75">
      <c r="A379" s="6">
        <v>377</v>
      </c>
      <c r="B379" s="6" t="s">
        <v>462</v>
      </c>
      <c r="C379">
        <v>82</v>
      </c>
      <c r="D379">
        <f t="shared" si="10"/>
        <v>162644.91360000003</v>
      </c>
      <c r="E379" s="86">
        <v>18007.4645</v>
      </c>
      <c r="F379" s="86">
        <v>72116.2209</v>
      </c>
      <c r="G379" s="86">
        <v>8532.9778</v>
      </c>
      <c r="H379" s="86">
        <v>4154.652160199999</v>
      </c>
      <c r="I379" s="86">
        <v>270.10333979999996</v>
      </c>
      <c r="J379" s="86">
        <v>18978.1437</v>
      </c>
      <c r="K379" s="86">
        <v>19565.096700000002</v>
      </c>
      <c r="L379" s="86">
        <v>8307.6833</v>
      </c>
      <c r="M379" s="86">
        <v>12712.571199999998</v>
      </c>
      <c r="O379">
        <f t="shared" si="11"/>
        <v>165378</v>
      </c>
      <c r="P379">
        <v>18742</v>
      </c>
      <c r="Q379">
        <v>82836</v>
      </c>
      <c r="R379">
        <v>7347</v>
      </c>
      <c r="S379">
        <v>5220.945352263595</v>
      </c>
      <c r="T379">
        <v>1581.054647736405</v>
      </c>
      <c r="U379">
        <v>10274</v>
      </c>
      <c r="V379">
        <v>14554</v>
      </c>
      <c r="W379">
        <v>6477</v>
      </c>
      <c r="X379">
        <v>18346</v>
      </c>
    </row>
    <row r="380" spans="1:24" ht="12.75">
      <c r="A380" s="6">
        <v>378</v>
      </c>
      <c r="B380" s="6" t="s">
        <v>463</v>
      </c>
      <c r="C380">
        <v>82</v>
      </c>
      <c r="D380">
        <f t="shared" si="10"/>
        <v>164665.791</v>
      </c>
      <c r="E380" s="86">
        <v>22119.977400000003</v>
      </c>
      <c r="F380" s="86">
        <v>70264.78700000001</v>
      </c>
      <c r="G380" s="86">
        <v>16538.4888</v>
      </c>
      <c r="H380" s="86">
        <v>3941.9580632999996</v>
      </c>
      <c r="I380" s="86">
        <v>251.04533669999998</v>
      </c>
      <c r="J380" s="86">
        <v>9013.6538</v>
      </c>
      <c r="K380" s="86">
        <v>20268.661</v>
      </c>
      <c r="L380" s="86">
        <v>6991.5722</v>
      </c>
      <c r="M380" s="86">
        <v>15275.647399999998</v>
      </c>
      <c r="O380">
        <f t="shared" si="11"/>
        <v>156168</v>
      </c>
      <c r="P380">
        <v>18343</v>
      </c>
      <c r="Q380">
        <v>70461</v>
      </c>
      <c r="R380">
        <v>14861</v>
      </c>
      <c r="S380">
        <v>4429.16261227545</v>
      </c>
      <c r="T380">
        <v>1051.8373877245508</v>
      </c>
      <c r="U380">
        <v>6736</v>
      </c>
      <c r="V380">
        <v>11628</v>
      </c>
      <c r="W380">
        <v>5288</v>
      </c>
      <c r="X380">
        <v>23370</v>
      </c>
    </row>
    <row r="381" spans="1:24" ht="12.75">
      <c r="A381" s="6">
        <v>379</v>
      </c>
      <c r="B381" s="6" t="s">
        <v>464</v>
      </c>
      <c r="C381">
        <v>82</v>
      </c>
      <c r="D381">
        <f t="shared" si="10"/>
        <v>79056</v>
      </c>
      <c r="E381" s="86">
        <v>9898.226999999999</v>
      </c>
      <c r="F381" s="86">
        <v>31928.9784</v>
      </c>
      <c r="G381" s="86">
        <v>6259.7883</v>
      </c>
      <c r="H381" s="86">
        <v>2808.25226865</v>
      </c>
      <c r="I381" s="86">
        <v>235.03563135000002</v>
      </c>
      <c r="J381" s="86">
        <v>4702.4472</v>
      </c>
      <c r="K381" s="86">
        <v>12511.616699999999</v>
      </c>
      <c r="L381" s="86">
        <v>4110.1965</v>
      </c>
      <c r="M381" s="86">
        <v>6601.458</v>
      </c>
      <c r="O381">
        <f t="shared" si="11"/>
        <v>74784</v>
      </c>
      <c r="P381">
        <v>8783</v>
      </c>
      <c r="Q381">
        <v>31740</v>
      </c>
      <c r="R381">
        <v>5292</v>
      </c>
      <c r="S381">
        <v>3538.3191015783086</v>
      </c>
      <c r="T381">
        <v>1029.6808984216916</v>
      </c>
      <c r="U381">
        <v>3435</v>
      </c>
      <c r="V381">
        <v>7892</v>
      </c>
      <c r="W381">
        <v>2835</v>
      </c>
      <c r="X381">
        <v>10239</v>
      </c>
    </row>
    <row r="382" spans="1:24" ht="12.75">
      <c r="A382" s="6">
        <v>380</v>
      </c>
      <c r="B382" s="6" t="s">
        <v>465</v>
      </c>
      <c r="C382">
        <v>79</v>
      </c>
      <c r="D382">
        <f t="shared" si="10"/>
        <v>66509.30960000001</v>
      </c>
      <c r="E382" s="86">
        <v>7890.7394</v>
      </c>
      <c r="F382" s="86">
        <v>25064.698</v>
      </c>
      <c r="G382" s="86">
        <v>7662.9166000000005</v>
      </c>
      <c r="H382" s="86">
        <v>2510.0903891</v>
      </c>
      <c r="I382" s="86">
        <v>167.0618109</v>
      </c>
      <c r="J382" s="86">
        <v>2826.0026</v>
      </c>
      <c r="K382" s="86">
        <v>10828.7532</v>
      </c>
      <c r="L382" s="86">
        <v>3885.3948</v>
      </c>
      <c r="M382" s="86">
        <v>5673.6528</v>
      </c>
      <c r="O382">
        <f t="shared" si="11"/>
        <v>66049</v>
      </c>
      <c r="P382">
        <v>6587</v>
      </c>
      <c r="Q382">
        <v>26129</v>
      </c>
      <c r="R382">
        <v>7142</v>
      </c>
      <c r="S382">
        <v>3617.5725844835792</v>
      </c>
      <c r="T382">
        <v>640.4274155164208</v>
      </c>
      <c r="U382">
        <v>2701</v>
      </c>
      <c r="V382">
        <v>6681</v>
      </c>
      <c r="W382">
        <v>2956</v>
      </c>
      <c r="X382">
        <v>9595</v>
      </c>
    </row>
    <row r="383" spans="1:24" ht="12.75">
      <c r="A383" s="6">
        <v>381</v>
      </c>
      <c r="B383" s="6" t="s">
        <v>466</v>
      </c>
      <c r="C383">
        <v>81</v>
      </c>
      <c r="D383">
        <f t="shared" si="10"/>
        <v>35014.2891</v>
      </c>
      <c r="E383" s="86">
        <v>3972.1888</v>
      </c>
      <c r="F383" s="86">
        <v>13884.988700000002</v>
      </c>
      <c r="G383" s="86">
        <v>1879.2168</v>
      </c>
      <c r="H383" s="86">
        <v>1290.3280854000002</v>
      </c>
      <c r="I383" s="86">
        <v>146.88491460000003</v>
      </c>
      <c r="J383" s="86">
        <v>1829.5083</v>
      </c>
      <c r="K383" s="86">
        <v>4984.8163</v>
      </c>
      <c r="L383" s="86">
        <v>3143.1049</v>
      </c>
      <c r="M383" s="86">
        <v>3883.2523</v>
      </c>
      <c r="O383">
        <f t="shared" si="11"/>
        <v>35508</v>
      </c>
      <c r="P383">
        <v>3622</v>
      </c>
      <c r="Q383">
        <v>14533</v>
      </c>
      <c r="R383">
        <v>1540</v>
      </c>
      <c r="S383">
        <v>2432.824451410658</v>
      </c>
      <c r="T383">
        <v>424.1755485893417</v>
      </c>
      <c r="U383">
        <v>1496</v>
      </c>
      <c r="V383">
        <v>3934</v>
      </c>
      <c r="W383">
        <v>2205</v>
      </c>
      <c r="X383">
        <v>5321</v>
      </c>
    </row>
    <row r="384" spans="1:24" ht="12.75">
      <c r="A384" s="6">
        <v>382</v>
      </c>
      <c r="B384" s="6" t="s">
        <v>467</v>
      </c>
      <c r="C384">
        <v>83</v>
      </c>
      <c r="D384">
        <f t="shared" si="10"/>
        <v>107396.23329999999</v>
      </c>
      <c r="E384" s="86">
        <v>14220.4667</v>
      </c>
      <c r="F384" s="86">
        <v>37341.284700000004</v>
      </c>
      <c r="G384" s="86">
        <v>11267.5284</v>
      </c>
      <c r="H384" s="86">
        <v>4166.087000059999</v>
      </c>
      <c r="I384" s="86">
        <v>308.85419993999994</v>
      </c>
      <c r="J384" s="86">
        <v>4484.1439</v>
      </c>
      <c r="K384" s="86">
        <v>18555.3494</v>
      </c>
      <c r="L384" s="86">
        <v>7280.7880000000005</v>
      </c>
      <c r="M384" s="86">
        <v>9771.731</v>
      </c>
      <c r="O384">
        <f t="shared" si="11"/>
        <v>108950</v>
      </c>
      <c r="P384">
        <v>12255</v>
      </c>
      <c r="Q384">
        <v>41823</v>
      </c>
      <c r="R384">
        <v>10627</v>
      </c>
      <c r="S384">
        <v>5319.119144013881</v>
      </c>
      <c r="T384">
        <v>1467.8808559861193</v>
      </c>
      <c r="U384">
        <v>3716</v>
      </c>
      <c r="V384">
        <v>12193</v>
      </c>
      <c r="W384">
        <v>5269</v>
      </c>
      <c r="X384">
        <v>16280</v>
      </c>
    </row>
    <row r="385" spans="1:24" ht="12.75">
      <c r="A385" s="6">
        <v>383</v>
      </c>
      <c r="B385" s="6" t="s">
        <v>468</v>
      </c>
      <c r="C385">
        <v>82</v>
      </c>
      <c r="D385">
        <f t="shared" si="10"/>
        <v>108122.99440000001</v>
      </c>
      <c r="E385" s="86">
        <v>11153.649200000002</v>
      </c>
      <c r="F385" s="86">
        <v>38387.9416</v>
      </c>
      <c r="G385" s="86">
        <v>4447.5725</v>
      </c>
      <c r="H385" s="86">
        <v>5244.68848586</v>
      </c>
      <c r="I385" s="86">
        <v>552.2768141399999</v>
      </c>
      <c r="J385" s="86">
        <v>13979.872399999998</v>
      </c>
      <c r="K385" s="86">
        <v>15980.0104</v>
      </c>
      <c r="L385" s="86">
        <v>8937.2455</v>
      </c>
      <c r="M385" s="86">
        <v>9439.7375</v>
      </c>
      <c r="O385">
        <f t="shared" si="11"/>
        <v>119177</v>
      </c>
      <c r="P385">
        <v>11711</v>
      </c>
      <c r="Q385">
        <v>48058</v>
      </c>
      <c r="R385">
        <v>4517</v>
      </c>
      <c r="S385">
        <v>8603.121495327103</v>
      </c>
      <c r="T385">
        <v>3830.878504672897</v>
      </c>
      <c r="U385">
        <v>7901</v>
      </c>
      <c r="V385">
        <v>15097</v>
      </c>
      <c r="W385">
        <v>8115</v>
      </c>
      <c r="X385">
        <v>11344</v>
      </c>
    </row>
    <row r="386" spans="1:24" ht="12.75">
      <c r="A386" s="6">
        <v>384</v>
      </c>
      <c r="B386" s="6" t="s">
        <v>469</v>
      </c>
      <c r="C386">
        <v>77</v>
      </c>
      <c r="D386">
        <f t="shared" si="10"/>
        <v>87815.25839999999</v>
      </c>
      <c r="E386" s="86">
        <v>9908.8868</v>
      </c>
      <c r="F386" s="86">
        <v>33435.3903</v>
      </c>
      <c r="G386" s="86">
        <v>5507.3989</v>
      </c>
      <c r="H386" s="86">
        <v>4401.766742989999</v>
      </c>
      <c r="I386" s="86">
        <v>399.11835701</v>
      </c>
      <c r="J386" s="86">
        <v>4865.1395999999995</v>
      </c>
      <c r="K386" s="86">
        <v>12889.8873</v>
      </c>
      <c r="L386" s="86">
        <v>7329.753100000001</v>
      </c>
      <c r="M386" s="86">
        <v>9077.917300000001</v>
      </c>
      <c r="O386">
        <f t="shared" si="11"/>
        <v>91077</v>
      </c>
      <c r="P386">
        <v>8130</v>
      </c>
      <c r="Q386">
        <v>35735</v>
      </c>
      <c r="R386">
        <v>5258</v>
      </c>
      <c r="S386">
        <v>6876.237545883587</v>
      </c>
      <c r="T386">
        <v>2494.762454116413</v>
      </c>
      <c r="U386">
        <v>3149</v>
      </c>
      <c r="V386">
        <v>10522</v>
      </c>
      <c r="W386">
        <v>5846</v>
      </c>
      <c r="X386">
        <v>13066</v>
      </c>
    </row>
    <row r="387" spans="1:24" ht="12.75">
      <c r="A387" s="6">
        <v>385</v>
      </c>
      <c r="B387" s="6" t="s">
        <v>470</v>
      </c>
      <c r="C387">
        <v>84</v>
      </c>
      <c r="D387">
        <f t="shared" si="10"/>
        <v>79229.1884</v>
      </c>
      <c r="E387" s="86">
        <v>9331.0751</v>
      </c>
      <c r="F387" s="86">
        <v>32830.997899999995</v>
      </c>
      <c r="G387" s="86">
        <v>5854.038500000001</v>
      </c>
      <c r="H387" s="86">
        <v>1949.4258394700003</v>
      </c>
      <c r="I387" s="86">
        <v>176.00186053</v>
      </c>
      <c r="J387" s="86">
        <v>6387.9804</v>
      </c>
      <c r="K387" s="86">
        <v>12309.4418</v>
      </c>
      <c r="L387" s="86">
        <v>4198.359</v>
      </c>
      <c r="M387" s="86">
        <v>6191.8679999999995</v>
      </c>
      <c r="O387">
        <f t="shared" si="11"/>
        <v>82295</v>
      </c>
      <c r="P387">
        <v>9368</v>
      </c>
      <c r="Q387">
        <v>36566</v>
      </c>
      <c r="R387">
        <v>5474</v>
      </c>
      <c r="S387">
        <v>3123.225215319773</v>
      </c>
      <c r="T387">
        <v>924.7747846802272</v>
      </c>
      <c r="U387">
        <v>5494</v>
      </c>
      <c r="V387">
        <v>7690</v>
      </c>
      <c r="W387">
        <v>4298</v>
      </c>
      <c r="X387">
        <v>9357</v>
      </c>
    </row>
    <row r="388" spans="1:24" ht="12.75">
      <c r="A388" s="6">
        <v>386</v>
      </c>
      <c r="B388" s="6" t="s">
        <v>471</v>
      </c>
      <c r="C388">
        <v>83</v>
      </c>
      <c r="D388">
        <f aca="true" t="shared" si="12" ref="D388:D410">SUM(E388:M388)</f>
        <v>64112.081099999996</v>
      </c>
      <c r="E388" s="86">
        <v>8267.2851</v>
      </c>
      <c r="F388" s="86">
        <v>27059.163900000003</v>
      </c>
      <c r="G388" s="86">
        <v>5210.1407</v>
      </c>
      <c r="H388" s="86">
        <v>1594.68978747</v>
      </c>
      <c r="I388" s="86">
        <v>126.09791253</v>
      </c>
      <c r="J388" s="86">
        <v>2730.698</v>
      </c>
      <c r="K388" s="86">
        <v>9750.081100000001</v>
      </c>
      <c r="L388" s="86">
        <v>3723.2268</v>
      </c>
      <c r="M388" s="86">
        <v>5650.6978</v>
      </c>
      <c r="O388">
        <f aca="true" t="shared" si="13" ref="O388:O410">SUM(P388:X388)</f>
        <v>62759</v>
      </c>
      <c r="P388">
        <v>7166</v>
      </c>
      <c r="Q388">
        <v>27105</v>
      </c>
      <c r="R388">
        <v>3953</v>
      </c>
      <c r="S388">
        <v>2701.151589844713</v>
      </c>
      <c r="T388">
        <v>896.8484101552872</v>
      </c>
      <c r="U388">
        <v>2236</v>
      </c>
      <c r="V388">
        <v>7272</v>
      </c>
      <c r="W388">
        <v>2918</v>
      </c>
      <c r="X388">
        <v>8511</v>
      </c>
    </row>
    <row r="389" spans="1:24" ht="12.75">
      <c r="A389" s="6">
        <v>387</v>
      </c>
      <c r="B389" s="6" t="s">
        <v>472</v>
      </c>
      <c r="C389">
        <v>84</v>
      </c>
      <c r="D389">
        <f t="shared" si="12"/>
        <v>63885.338999999985</v>
      </c>
      <c r="E389" s="86">
        <v>7600.7358</v>
      </c>
      <c r="F389" s="86">
        <v>26410.4442</v>
      </c>
      <c r="G389" s="86">
        <v>5233.2083999999995</v>
      </c>
      <c r="H389" s="86">
        <v>1493.24891058</v>
      </c>
      <c r="I389" s="86">
        <v>119.96688941999999</v>
      </c>
      <c r="J389" s="86">
        <v>5251.8312000000005</v>
      </c>
      <c r="K389" s="86">
        <v>9304.5834</v>
      </c>
      <c r="L389" s="86">
        <v>3149.5338</v>
      </c>
      <c r="M389" s="86">
        <v>5321.7864</v>
      </c>
      <c r="O389">
        <f t="shared" si="13"/>
        <v>62754</v>
      </c>
      <c r="P389">
        <v>6603</v>
      </c>
      <c r="Q389">
        <v>27442</v>
      </c>
      <c r="R389">
        <v>4901</v>
      </c>
      <c r="S389">
        <v>2526.754883277751</v>
      </c>
      <c r="T389">
        <v>652.2451167222487</v>
      </c>
      <c r="U389">
        <v>3958</v>
      </c>
      <c r="V389">
        <v>5643</v>
      </c>
      <c r="W389">
        <v>2276</v>
      </c>
      <c r="X389">
        <v>8752</v>
      </c>
    </row>
    <row r="390" spans="1:24" ht="12.75">
      <c r="A390" s="6">
        <v>388</v>
      </c>
      <c r="B390" s="6" t="s">
        <v>473</v>
      </c>
      <c r="C390">
        <v>80</v>
      </c>
      <c r="D390">
        <f t="shared" si="12"/>
        <v>342447.5915</v>
      </c>
      <c r="E390" s="86">
        <v>34423.448899999996</v>
      </c>
      <c r="F390" s="86">
        <v>147139.67729999998</v>
      </c>
      <c r="G390" s="86">
        <v>22873.029499999997</v>
      </c>
      <c r="H390" s="86">
        <v>9120.67309565</v>
      </c>
      <c r="I390" s="86">
        <v>773.36220435</v>
      </c>
      <c r="J390" s="86">
        <v>42027.9448</v>
      </c>
      <c r="K390" s="86">
        <v>42350.8048</v>
      </c>
      <c r="L390" s="86">
        <v>17299.765900000002</v>
      </c>
      <c r="M390" s="86">
        <v>26438.885000000002</v>
      </c>
      <c r="O390">
        <f t="shared" si="13"/>
        <v>339323</v>
      </c>
      <c r="P390">
        <v>35038</v>
      </c>
      <c r="Q390">
        <v>152755</v>
      </c>
      <c r="R390">
        <v>18970</v>
      </c>
      <c r="S390">
        <v>15596.548767271743</v>
      </c>
      <c r="T390">
        <v>7461.451232728258</v>
      </c>
      <c r="U390">
        <v>24797</v>
      </c>
      <c r="V390">
        <v>35133</v>
      </c>
      <c r="W390">
        <v>13118</v>
      </c>
      <c r="X390">
        <v>36454</v>
      </c>
    </row>
    <row r="391" spans="1:24" ht="12.75">
      <c r="A391" s="6">
        <v>389</v>
      </c>
      <c r="B391" s="6" t="s">
        <v>474</v>
      </c>
      <c r="C391">
        <v>79</v>
      </c>
      <c r="D391">
        <f t="shared" si="12"/>
        <v>18950.016300000003</v>
      </c>
      <c r="E391" s="86">
        <v>2471.0581</v>
      </c>
      <c r="F391" s="86">
        <v>6897.576499999999</v>
      </c>
      <c r="G391" s="86">
        <v>1829.7994999999999</v>
      </c>
      <c r="H391" s="86">
        <v>921.57933</v>
      </c>
      <c r="I391" s="86">
        <v>35.05067</v>
      </c>
      <c r="J391" s="86">
        <v>940.3554</v>
      </c>
      <c r="K391" s="86">
        <v>2941.0217000000002</v>
      </c>
      <c r="L391" s="86">
        <v>1147.5294999999999</v>
      </c>
      <c r="M391" s="86">
        <v>1766.0456</v>
      </c>
      <c r="O391">
        <f t="shared" si="13"/>
        <v>20828</v>
      </c>
      <c r="P391">
        <v>2109</v>
      </c>
      <c r="Q391">
        <v>7583</v>
      </c>
      <c r="R391">
        <v>1861</v>
      </c>
      <c r="S391">
        <v>1445.6399006622516</v>
      </c>
      <c r="T391">
        <v>342.36009933774835</v>
      </c>
      <c r="U391">
        <v>1131</v>
      </c>
      <c r="V391">
        <v>2189</v>
      </c>
      <c r="W391">
        <v>997</v>
      </c>
      <c r="X391">
        <v>3170</v>
      </c>
    </row>
    <row r="392" spans="1:24" ht="12.75">
      <c r="A392" s="6">
        <v>390</v>
      </c>
      <c r="B392" s="6" t="s">
        <v>475</v>
      </c>
      <c r="C392">
        <v>77</v>
      </c>
      <c r="D392">
        <f t="shared" si="12"/>
        <v>106983.50229999998</v>
      </c>
      <c r="E392" s="86">
        <v>12227.330699999999</v>
      </c>
      <c r="F392" s="86">
        <v>46152.3183</v>
      </c>
      <c r="G392" s="86">
        <v>5579.2059</v>
      </c>
      <c r="H392" s="86">
        <v>3715.01792148</v>
      </c>
      <c r="I392" s="86">
        <v>308.30037852</v>
      </c>
      <c r="J392" s="86">
        <v>5175.413500000001</v>
      </c>
      <c r="K392" s="86">
        <v>15549.367499999998</v>
      </c>
      <c r="L392" s="86">
        <v>8462.719000000001</v>
      </c>
      <c r="M392" s="86">
        <v>9813.829099999999</v>
      </c>
      <c r="O392">
        <f t="shared" si="13"/>
        <v>106711.99999999999</v>
      </c>
      <c r="P392">
        <v>11326</v>
      </c>
      <c r="Q392">
        <v>45672</v>
      </c>
      <c r="R392">
        <v>4901</v>
      </c>
      <c r="S392">
        <v>6389.035612535612</v>
      </c>
      <c r="T392">
        <v>2281.9643874643875</v>
      </c>
      <c r="U392">
        <v>3626</v>
      </c>
      <c r="V392">
        <v>11191</v>
      </c>
      <c r="W392">
        <v>6964</v>
      </c>
      <c r="X392">
        <v>14361</v>
      </c>
    </row>
    <row r="393" spans="1:24" ht="12.75">
      <c r="A393" s="6">
        <v>391</v>
      </c>
      <c r="B393" s="6" t="s">
        <v>476</v>
      </c>
      <c r="C393">
        <v>81</v>
      </c>
      <c r="D393">
        <f t="shared" si="12"/>
        <v>254713.00000000006</v>
      </c>
      <c r="E393" s="86">
        <v>29581.148799999995</v>
      </c>
      <c r="F393" s="86">
        <v>105304.98670000001</v>
      </c>
      <c r="G393" s="86">
        <v>14492.6872</v>
      </c>
      <c r="H393" s="86">
        <v>10338.53285498</v>
      </c>
      <c r="I393" s="86">
        <v>958.3845450199999</v>
      </c>
      <c r="J393" s="86">
        <v>18025.5527</v>
      </c>
      <c r="K393" s="86">
        <v>37084.581699999995</v>
      </c>
      <c r="L393" s="86">
        <v>16931.141300000003</v>
      </c>
      <c r="M393" s="86">
        <v>21995.9842</v>
      </c>
      <c r="O393">
        <f t="shared" si="13"/>
        <v>257755</v>
      </c>
      <c r="P393">
        <v>25807</v>
      </c>
      <c r="Q393">
        <v>110773</v>
      </c>
      <c r="R393">
        <v>12897</v>
      </c>
      <c r="S393">
        <v>14611.596855496879</v>
      </c>
      <c r="T393">
        <v>4689.4031445031205</v>
      </c>
      <c r="U393">
        <v>13002</v>
      </c>
      <c r="V393">
        <v>28641</v>
      </c>
      <c r="W393">
        <v>13170</v>
      </c>
      <c r="X393">
        <v>34164</v>
      </c>
    </row>
    <row r="394" spans="1:24" ht="12.75">
      <c r="A394" s="6">
        <v>392</v>
      </c>
      <c r="B394" s="6" t="s">
        <v>477</v>
      </c>
      <c r="C394">
        <v>78</v>
      </c>
      <c r="D394">
        <f t="shared" si="12"/>
        <v>430987.4534</v>
      </c>
      <c r="E394" s="86">
        <v>36054.388999999996</v>
      </c>
      <c r="F394" s="86">
        <v>148543.5771</v>
      </c>
      <c r="G394" s="86">
        <v>17676.560699999998</v>
      </c>
      <c r="H394" s="86">
        <v>20298.082099499996</v>
      </c>
      <c r="I394" s="86">
        <v>3319.9978004999994</v>
      </c>
      <c r="J394" s="86">
        <v>41954.20079999999</v>
      </c>
      <c r="K394" s="86">
        <v>53665.996999999996</v>
      </c>
      <c r="L394" s="86">
        <v>53220.30270000001</v>
      </c>
      <c r="M394" s="86">
        <v>56254.3462</v>
      </c>
      <c r="O394">
        <f t="shared" si="13"/>
        <v>469547</v>
      </c>
      <c r="P394">
        <v>34920</v>
      </c>
      <c r="Q394">
        <v>168401</v>
      </c>
      <c r="R394">
        <v>15123</v>
      </c>
      <c r="S394">
        <v>39350.68278101705</v>
      </c>
      <c r="T394">
        <v>24559.31721898295</v>
      </c>
      <c r="U394">
        <v>23385</v>
      </c>
      <c r="V394">
        <v>54721</v>
      </c>
      <c r="W394">
        <v>45085</v>
      </c>
      <c r="X394">
        <v>64002</v>
      </c>
    </row>
    <row r="395" spans="1:24" ht="12.75">
      <c r="A395" s="6">
        <v>393</v>
      </c>
      <c r="B395" s="6" t="s">
        <v>478</v>
      </c>
      <c r="C395">
        <v>79</v>
      </c>
      <c r="D395">
        <f t="shared" si="12"/>
        <v>152684.16640000002</v>
      </c>
      <c r="E395" s="86">
        <v>19648.2758</v>
      </c>
      <c r="F395" s="86">
        <v>59455.164000000004</v>
      </c>
      <c r="G395" s="86">
        <v>15588.771400000001</v>
      </c>
      <c r="H395" s="86">
        <v>6199.643860499999</v>
      </c>
      <c r="I395" s="86">
        <v>302.2211395</v>
      </c>
      <c r="J395" s="86">
        <v>6460.1972000000005</v>
      </c>
      <c r="K395" s="86">
        <v>22201.269800000002</v>
      </c>
      <c r="L395" s="86">
        <v>8478.747200000002</v>
      </c>
      <c r="M395" s="86">
        <v>14349.876</v>
      </c>
      <c r="O395">
        <f t="shared" si="13"/>
        <v>148039</v>
      </c>
      <c r="P395">
        <v>16093</v>
      </c>
      <c r="Q395">
        <v>59660</v>
      </c>
      <c r="R395">
        <v>14082</v>
      </c>
      <c r="S395">
        <v>8371.726209129843</v>
      </c>
      <c r="T395">
        <v>1967.2737908701556</v>
      </c>
      <c r="U395">
        <v>5873</v>
      </c>
      <c r="V395">
        <v>14421</v>
      </c>
      <c r="W395">
        <v>5200</v>
      </c>
      <c r="X395">
        <v>22371</v>
      </c>
    </row>
    <row r="396" spans="1:24" ht="12.75">
      <c r="A396" s="6">
        <v>394</v>
      </c>
      <c r="B396" s="6" t="s">
        <v>479</v>
      </c>
      <c r="C396">
        <v>84</v>
      </c>
      <c r="D396">
        <f t="shared" si="12"/>
        <v>61661.202099999995</v>
      </c>
      <c r="E396" s="86">
        <v>6625.907999999999</v>
      </c>
      <c r="F396" s="86">
        <v>24104.753</v>
      </c>
      <c r="G396" s="86">
        <v>2518.2138</v>
      </c>
      <c r="H396" s="86">
        <v>2638.3250029299998</v>
      </c>
      <c r="I396" s="86">
        <v>199.00969707</v>
      </c>
      <c r="J396" s="86">
        <v>3998.776</v>
      </c>
      <c r="K396" s="86">
        <v>8913.6888</v>
      </c>
      <c r="L396" s="86">
        <v>6385.633400000001</v>
      </c>
      <c r="M396" s="86">
        <v>6276.894399999999</v>
      </c>
      <c r="O396">
        <f t="shared" si="13"/>
        <v>66744</v>
      </c>
      <c r="P396">
        <v>6271</v>
      </c>
      <c r="Q396">
        <v>25892</v>
      </c>
      <c r="R396">
        <v>2172</v>
      </c>
      <c r="S396">
        <v>5167.797360058666</v>
      </c>
      <c r="T396">
        <v>2191.2026399413344</v>
      </c>
      <c r="U396">
        <v>2876</v>
      </c>
      <c r="V396">
        <v>7139</v>
      </c>
      <c r="W396">
        <v>5877</v>
      </c>
      <c r="X396">
        <v>9158</v>
      </c>
    </row>
    <row r="397" spans="1:24" ht="12.75">
      <c r="A397" s="6">
        <v>395</v>
      </c>
      <c r="B397" s="6" t="s">
        <v>480</v>
      </c>
      <c r="C397">
        <v>80</v>
      </c>
      <c r="D397">
        <f t="shared" si="12"/>
        <v>58791.8118</v>
      </c>
      <c r="E397" s="86">
        <v>7935.703399999999</v>
      </c>
      <c r="F397" s="86">
        <v>26277.5047</v>
      </c>
      <c r="G397" s="86">
        <v>3666.2374000000004</v>
      </c>
      <c r="H397" s="86">
        <v>1405.1989408299999</v>
      </c>
      <c r="I397" s="86">
        <v>124.87135916999999</v>
      </c>
      <c r="J397" s="86">
        <v>2766.1431</v>
      </c>
      <c r="K397" s="86">
        <v>7984.766699999999</v>
      </c>
      <c r="L397" s="86">
        <v>3851.4664000000002</v>
      </c>
      <c r="M397" s="86">
        <v>4779.919800000001</v>
      </c>
      <c r="O397">
        <f t="shared" si="13"/>
        <v>59612</v>
      </c>
      <c r="P397">
        <v>7220</v>
      </c>
      <c r="Q397">
        <v>27015</v>
      </c>
      <c r="R397">
        <v>3135</v>
      </c>
      <c r="S397">
        <v>2917.0091584158417</v>
      </c>
      <c r="T397">
        <v>1053.9908415841583</v>
      </c>
      <c r="U397">
        <v>2146</v>
      </c>
      <c r="V397">
        <v>6623</v>
      </c>
      <c r="W397">
        <v>2915</v>
      </c>
      <c r="X397">
        <v>6587</v>
      </c>
    </row>
    <row r="398" spans="1:24" ht="12.75">
      <c r="A398" s="6">
        <v>396</v>
      </c>
      <c r="B398" s="6" t="s">
        <v>481</v>
      </c>
      <c r="C398">
        <v>79</v>
      </c>
      <c r="D398">
        <f t="shared" si="12"/>
        <v>63191.1109</v>
      </c>
      <c r="E398" s="86">
        <v>8415.7817</v>
      </c>
      <c r="F398" s="86">
        <v>26304.921199999997</v>
      </c>
      <c r="G398" s="86">
        <v>5109.7253</v>
      </c>
      <c r="H398" s="86">
        <v>2094.9035694599997</v>
      </c>
      <c r="I398" s="86">
        <v>129.97633054000002</v>
      </c>
      <c r="J398" s="86">
        <v>3094.3606</v>
      </c>
      <c r="K398" s="86">
        <v>9305.4737</v>
      </c>
      <c r="L398" s="86">
        <v>2885.1704</v>
      </c>
      <c r="M398" s="86">
        <v>5850.7981</v>
      </c>
      <c r="O398">
        <f t="shared" si="13"/>
        <v>61689.00000000001</v>
      </c>
      <c r="P398">
        <v>6930</v>
      </c>
      <c r="Q398">
        <v>26134</v>
      </c>
      <c r="R398">
        <v>4722</v>
      </c>
      <c r="S398">
        <v>2789.1794349707307</v>
      </c>
      <c r="T398">
        <v>554.8205650292695</v>
      </c>
      <c r="U398">
        <v>2828</v>
      </c>
      <c r="V398">
        <v>5617</v>
      </c>
      <c r="W398">
        <v>2237</v>
      </c>
      <c r="X398">
        <v>9877</v>
      </c>
    </row>
    <row r="399" spans="1:24" ht="12.75">
      <c r="A399" s="6">
        <v>397</v>
      </c>
      <c r="B399" s="6" t="s">
        <v>482</v>
      </c>
      <c r="C399">
        <v>83</v>
      </c>
      <c r="D399">
        <f t="shared" si="12"/>
        <v>99060.0038</v>
      </c>
      <c r="E399" s="86">
        <v>10780.072800000002</v>
      </c>
      <c r="F399" s="86">
        <v>36618.781</v>
      </c>
      <c r="G399" s="86">
        <v>5808.619</v>
      </c>
      <c r="H399" s="86">
        <v>5195.188001789999</v>
      </c>
      <c r="I399" s="86">
        <v>502.80689820999993</v>
      </c>
      <c r="J399" s="86">
        <v>6140.6765000000005</v>
      </c>
      <c r="K399" s="86">
        <v>15105.480899999999</v>
      </c>
      <c r="L399" s="86">
        <v>8427.5981</v>
      </c>
      <c r="M399" s="86">
        <v>10480.780600000002</v>
      </c>
      <c r="O399">
        <f t="shared" si="13"/>
        <v>100778</v>
      </c>
      <c r="P399">
        <v>9253</v>
      </c>
      <c r="Q399">
        <v>39778</v>
      </c>
      <c r="R399">
        <v>5250</v>
      </c>
      <c r="S399">
        <v>6750.207718501702</v>
      </c>
      <c r="T399">
        <v>2902.792281498297</v>
      </c>
      <c r="U399">
        <v>4083</v>
      </c>
      <c r="V399">
        <v>10828</v>
      </c>
      <c r="W399">
        <v>6806</v>
      </c>
      <c r="X399">
        <v>15127</v>
      </c>
    </row>
    <row r="400" spans="1:24" ht="12.75">
      <c r="A400" s="6">
        <v>398</v>
      </c>
      <c r="B400" s="6" t="s">
        <v>483</v>
      </c>
      <c r="C400">
        <v>77</v>
      </c>
      <c r="D400">
        <f t="shared" si="12"/>
        <v>237380.73569999996</v>
      </c>
      <c r="E400" s="86">
        <v>23301.7999</v>
      </c>
      <c r="F400" s="86">
        <v>98571.9169</v>
      </c>
      <c r="G400" s="86">
        <v>10413.7498</v>
      </c>
      <c r="H400" s="86">
        <v>9559.346460159999</v>
      </c>
      <c r="I400" s="86">
        <v>1101.85553984</v>
      </c>
      <c r="J400" s="86">
        <v>13997.339100000001</v>
      </c>
      <c r="K400" s="86">
        <v>30457.863699999998</v>
      </c>
      <c r="L400" s="86">
        <v>25010.569199999998</v>
      </c>
      <c r="M400" s="86">
        <v>24966.2951</v>
      </c>
      <c r="O400">
        <f t="shared" si="13"/>
        <v>241282</v>
      </c>
      <c r="P400">
        <v>19766</v>
      </c>
      <c r="Q400">
        <v>98713</v>
      </c>
      <c r="R400">
        <v>9270</v>
      </c>
      <c r="S400">
        <v>17284.008778930565</v>
      </c>
      <c r="T400">
        <v>7421.991221069434</v>
      </c>
      <c r="U400">
        <v>9222</v>
      </c>
      <c r="V400">
        <v>23999</v>
      </c>
      <c r="W400">
        <v>24250</v>
      </c>
      <c r="X400">
        <v>31356</v>
      </c>
    </row>
    <row r="401" spans="1:24" ht="12.75">
      <c r="A401" s="6">
        <v>399</v>
      </c>
      <c r="B401" s="6" t="s">
        <v>484</v>
      </c>
      <c r="C401">
        <v>79</v>
      </c>
      <c r="D401">
        <f t="shared" si="12"/>
        <v>13912.700100000004</v>
      </c>
      <c r="E401" s="86">
        <v>1907.1685999999997</v>
      </c>
      <c r="F401" s="86">
        <v>4994.0605000000005</v>
      </c>
      <c r="G401" s="86">
        <v>2282.0128000000004</v>
      </c>
      <c r="H401" s="86">
        <v>401.33319451999995</v>
      </c>
      <c r="I401" s="86">
        <v>19.01020548</v>
      </c>
      <c r="J401" s="86">
        <v>586.8974</v>
      </c>
      <c r="K401" s="86">
        <v>1958.1286000000002</v>
      </c>
      <c r="L401" s="86">
        <v>631.0636999999999</v>
      </c>
      <c r="M401" s="86">
        <v>1133.0251</v>
      </c>
      <c r="O401">
        <f t="shared" si="13"/>
        <v>14207</v>
      </c>
      <c r="P401">
        <v>1710</v>
      </c>
      <c r="Q401">
        <v>5030</v>
      </c>
      <c r="R401">
        <v>2304</v>
      </c>
      <c r="S401">
        <v>499.1845174973489</v>
      </c>
      <c r="T401">
        <v>143.81548250265112</v>
      </c>
      <c r="U401">
        <v>576</v>
      </c>
      <c r="V401">
        <v>1253</v>
      </c>
      <c r="W401">
        <v>523</v>
      </c>
      <c r="X401">
        <v>2168</v>
      </c>
    </row>
    <row r="402" spans="1:24" ht="12.75">
      <c r="A402" s="6">
        <v>400</v>
      </c>
      <c r="B402" s="6" t="s">
        <v>485</v>
      </c>
      <c r="C402">
        <v>81</v>
      </c>
      <c r="D402">
        <f t="shared" si="12"/>
        <v>97824.1982</v>
      </c>
      <c r="E402" s="86">
        <v>11964.027100000001</v>
      </c>
      <c r="F402" s="86">
        <v>39142.2524</v>
      </c>
      <c r="G402" s="86">
        <v>10060.5455</v>
      </c>
      <c r="H402" s="86">
        <v>2568.67729532</v>
      </c>
      <c r="I402" s="86">
        <v>165.31210468</v>
      </c>
      <c r="J402" s="86">
        <v>5372.1232</v>
      </c>
      <c r="K402" s="86">
        <v>15648.2805</v>
      </c>
      <c r="L402" s="86">
        <v>4683.0301</v>
      </c>
      <c r="M402" s="86">
        <v>8219.95</v>
      </c>
      <c r="O402">
        <f t="shared" si="13"/>
        <v>96084</v>
      </c>
      <c r="P402">
        <v>11045</v>
      </c>
      <c r="Q402">
        <v>40431</v>
      </c>
      <c r="R402">
        <v>8811</v>
      </c>
      <c r="S402">
        <v>3420.8490079045005</v>
      </c>
      <c r="T402">
        <v>949.1509920954993</v>
      </c>
      <c r="U402">
        <v>4552</v>
      </c>
      <c r="V402">
        <v>10345</v>
      </c>
      <c r="W402">
        <v>3502</v>
      </c>
      <c r="X402">
        <v>13028</v>
      </c>
    </row>
    <row r="403" spans="1:24" ht="12.75">
      <c r="A403" s="6">
        <v>401</v>
      </c>
      <c r="B403" s="6" t="s">
        <v>486</v>
      </c>
      <c r="C403">
        <v>84</v>
      </c>
      <c r="D403">
        <f t="shared" si="12"/>
        <v>127986.3382</v>
      </c>
      <c r="E403" s="86">
        <v>14012.296600000001</v>
      </c>
      <c r="F403" s="86">
        <v>55499.96309999999</v>
      </c>
      <c r="G403" s="86">
        <v>6106.0703</v>
      </c>
      <c r="H403" s="86">
        <v>4352.7306399300005</v>
      </c>
      <c r="I403" s="86">
        <v>446.20626007000004</v>
      </c>
      <c r="J403" s="86">
        <v>8277.2609</v>
      </c>
      <c r="K403" s="86">
        <v>17896.8736</v>
      </c>
      <c r="L403" s="86">
        <v>10670.021499999999</v>
      </c>
      <c r="M403" s="86">
        <v>10724.9153</v>
      </c>
      <c r="O403">
        <f t="shared" si="13"/>
        <v>132018</v>
      </c>
      <c r="P403">
        <v>12864</v>
      </c>
      <c r="Q403">
        <v>58047</v>
      </c>
      <c r="R403">
        <v>5262</v>
      </c>
      <c r="S403">
        <v>7903.39424763241</v>
      </c>
      <c r="T403">
        <v>3448.6057523675904</v>
      </c>
      <c r="U403">
        <v>5764</v>
      </c>
      <c r="V403">
        <v>14775</v>
      </c>
      <c r="W403">
        <v>9400</v>
      </c>
      <c r="X403">
        <v>14554</v>
      </c>
    </row>
    <row r="404" spans="1:24" ht="12.75">
      <c r="A404" s="6">
        <v>402</v>
      </c>
      <c r="B404" s="6" t="s">
        <v>487</v>
      </c>
      <c r="C404">
        <v>83</v>
      </c>
      <c r="D404">
        <f t="shared" si="12"/>
        <v>77134.04719999999</v>
      </c>
      <c r="E404" s="86">
        <v>10273.0862</v>
      </c>
      <c r="F404" s="86">
        <v>30025.123</v>
      </c>
      <c r="G404" s="86">
        <v>8747.9508</v>
      </c>
      <c r="H404" s="86">
        <v>2241.7116054</v>
      </c>
      <c r="I404" s="86">
        <v>146.9647946</v>
      </c>
      <c r="J404" s="86">
        <v>3654.2228000000005</v>
      </c>
      <c r="K404" s="86">
        <v>12425.0298</v>
      </c>
      <c r="L404" s="86">
        <v>3574.45</v>
      </c>
      <c r="M404" s="86">
        <v>6045.5082</v>
      </c>
      <c r="O404">
        <f t="shared" si="13"/>
        <v>76266</v>
      </c>
      <c r="P404">
        <v>9141</v>
      </c>
      <c r="Q404">
        <v>32014</v>
      </c>
      <c r="R404">
        <v>7582</v>
      </c>
      <c r="S404">
        <v>3069.932384341637</v>
      </c>
      <c r="T404">
        <v>559.067615658363</v>
      </c>
      <c r="U404">
        <v>3191</v>
      </c>
      <c r="V404">
        <v>8613</v>
      </c>
      <c r="W404">
        <v>2560</v>
      </c>
      <c r="X404">
        <v>9536</v>
      </c>
    </row>
    <row r="405" spans="1:24" ht="12.75">
      <c r="A405" s="6">
        <v>403</v>
      </c>
      <c r="B405" s="6" t="s">
        <v>488</v>
      </c>
      <c r="C405">
        <v>79</v>
      </c>
      <c r="D405">
        <f t="shared" si="12"/>
        <v>15699.569800000001</v>
      </c>
      <c r="E405" s="86">
        <v>2375.9687999999996</v>
      </c>
      <c r="F405" s="86">
        <v>7077.737</v>
      </c>
      <c r="G405" s="86">
        <v>1656.0992</v>
      </c>
      <c r="H405" s="86">
        <v>360.69162524</v>
      </c>
      <c r="I405" s="86">
        <v>15.99657476</v>
      </c>
      <c r="J405" s="86">
        <v>648.0398</v>
      </c>
      <c r="K405" s="86">
        <v>1746.4088000000002</v>
      </c>
      <c r="L405" s="86">
        <v>603.951</v>
      </c>
      <c r="M405" s="86">
        <v>1214.677</v>
      </c>
      <c r="O405">
        <f t="shared" si="13"/>
        <v>15996</v>
      </c>
      <c r="P405">
        <v>1990</v>
      </c>
      <c r="Q405">
        <v>7153</v>
      </c>
      <c r="R405">
        <v>1592</v>
      </c>
      <c r="S405">
        <v>564.1494042163154</v>
      </c>
      <c r="T405">
        <v>178.8505957836847</v>
      </c>
      <c r="U405">
        <v>720</v>
      </c>
      <c r="V405">
        <v>1212</v>
      </c>
      <c r="W405">
        <v>468</v>
      </c>
      <c r="X405">
        <v>2118</v>
      </c>
    </row>
    <row r="406" spans="1:24" ht="12.75">
      <c r="A406" s="6">
        <v>404</v>
      </c>
      <c r="B406" s="6" t="s">
        <v>489</v>
      </c>
      <c r="C406">
        <v>83</v>
      </c>
      <c r="D406">
        <f t="shared" si="12"/>
        <v>81903.27649999999</v>
      </c>
      <c r="E406" s="86">
        <v>9522.634600000001</v>
      </c>
      <c r="F406" s="86">
        <v>30554.1542</v>
      </c>
      <c r="G406" s="86">
        <v>5886.2915</v>
      </c>
      <c r="H406" s="86">
        <v>3276.7203979</v>
      </c>
      <c r="I406" s="86">
        <v>301.3642021</v>
      </c>
      <c r="J406" s="86">
        <v>5049.0099</v>
      </c>
      <c r="K406" s="86">
        <v>13992.358499999998</v>
      </c>
      <c r="L406" s="86">
        <v>5804.0342</v>
      </c>
      <c r="M406" s="86">
        <v>7516.709</v>
      </c>
      <c r="O406">
        <f t="shared" si="13"/>
        <v>83355</v>
      </c>
      <c r="P406">
        <v>8577</v>
      </c>
      <c r="Q406">
        <v>33446</v>
      </c>
      <c r="R406">
        <v>5341</v>
      </c>
      <c r="S406">
        <v>4666.096432015429</v>
      </c>
      <c r="T406">
        <v>1390.9035679845708</v>
      </c>
      <c r="U406">
        <v>3712</v>
      </c>
      <c r="V406">
        <v>9171</v>
      </c>
      <c r="W406">
        <v>4554</v>
      </c>
      <c r="X406">
        <v>12497</v>
      </c>
    </row>
    <row r="407" spans="1:24" ht="12.75">
      <c r="A407" s="6">
        <v>405</v>
      </c>
      <c r="B407" s="6" t="s">
        <v>490</v>
      </c>
      <c r="C407">
        <v>77</v>
      </c>
      <c r="D407">
        <f t="shared" si="12"/>
        <v>223169.3671</v>
      </c>
      <c r="E407" s="86">
        <v>23362.1778</v>
      </c>
      <c r="F407" s="86">
        <v>92653.03700000001</v>
      </c>
      <c r="G407" s="86">
        <v>13255.9766</v>
      </c>
      <c r="H407" s="86">
        <v>7678.86993902</v>
      </c>
      <c r="I407" s="86">
        <v>800.82226098</v>
      </c>
      <c r="J407" s="86">
        <v>13662.894699999999</v>
      </c>
      <c r="K407" s="86">
        <v>31075.540199999996</v>
      </c>
      <c r="L407" s="86">
        <v>19513.2686</v>
      </c>
      <c r="M407" s="86">
        <v>21166.78</v>
      </c>
      <c r="O407">
        <f t="shared" si="13"/>
        <v>226083</v>
      </c>
      <c r="P407">
        <v>20319</v>
      </c>
      <c r="Q407">
        <v>96734</v>
      </c>
      <c r="R407">
        <v>11844</v>
      </c>
      <c r="S407">
        <v>13432.664645907964</v>
      </c>
      <c r="T407">
        <v>4888.335354092037</v>
      </c>
      <c r="U407">
        <v>10183</v>
      </c>
      <c r="V407">
        <v>24109</v>
      </c>
      <c r="W407">
        <v>16201</v>
      </c>
      <c r="X407">
        <v>28372</v>
      </c>
    </row>
    <row r="408" spans="1:24" ht="12.75">
      <c r="A408" s="6">
        <v>406</v>
      </c>
      <c r="B408" s="6" t="s">
        <v>491</v>
      </c>
      <c r="C408">
        <v>81</v>
      </c>
      <c r="D408">
        <f t="shared" si="12"/>
        <v>63549.2004</v>
      </c>
      <c r="E408" s="86">
        <v>7066.503600000001</v>
      </c>
      <c r="F408" s="86">
        <v>24050.060400000002</v>
      </c>
      <c r="G408" s="86">
        <v>5666.8944</v>
      </c>
      <c r="H408" s="86">
        <v>1733.50329612</v>
      </c>
      <c r="I408" s="86">
        <v>154.94030388000002</v>
      </c>
      <c r="J408" s="86">
        <v>6579.5376</v>
      </c>
      <c r="K408" s="86">
        <v>8695.236</v>
      </c>
      <c r="L408" s="86">
        <v>3942.6576000000005</v>
      </c>
      <c r="M408" s="86">
        <v>5659.867200000001</v>
      </c>
      <c r="O408">
        <f t="shared" si="13"/>
        <v>60694</v>
      </c>
      <c r="P408">
        <v>6599</v>
      </c>
      <c r="Q408">
        <v>24317</v>
      </c>
      <c r="R408">
        <v>4625</v>
      </c>
      <c r="S408">
        <v>2993.8907672301693</v>
      </c>
      <c r="T408">
        <v>1050.109232769831</v>
      </c>
      <c r="U408">
        <v>3972</v>
      </c>
      <c r="V408">
        <v>5914</v>
      </c>
      <c r="W408">
        <v>3148</v>
      </c>
      <c r="X408">
        <v>8075</v>
      </c>
    </row>
    <row r="409" spans="1:24" ht="12.75">
      <c r="A409" s="6">
        <v>407</v>
      </c>
      <c r="B409" s="6" t="s">
        <v>492</v>
      </c>
      <c r="C409">
        <v>84</v>
      </c>
      <c r="D409">
        <f t="shared" si="12"/>
        <v>68277.4952</v>
      </c>
      <c r="E409" s="86">
        <v>7555.131900000001</v>
      </c>
      <c r="F409" s="86">
        <v>27369.177900000002</v>
      </c>
      <c r="G409" s="86">
        <v>2746.4314999999997</v>
      </c>
      <c r="H409" s="86">
        <v>3372.81950522</v>
      </c>
      <c r="I409" s="86">
        <v>349.95869478</v>
      </c>
      <c r="J409" s="86">
        <v>4187.8103</v>
      </c>
      <c r="K409" s="86">
        <v>9499.940600000002</v>
      </c>
      <c r="L409" s="86">
        <v>6507.1004</v>
      </c>
      <c r="M409" s="86">
        <v>6689.1244</v>
      </c>
      <c r="O409">
        <f t="shared" si="13"/>
        <v>73266</v>
      </c>
      <c r="P409">
        <v>7128</v>
      </c>
      <c r="Q409">
        <v>30241</v>
      </c>
      <c r="R409">
        <v>2643</v>
      </c>
      <c r="S409">
        <v>5065.518566493955</v>
      </c>
      <c r="T409">
        <v>2344.4814335060446</v>
      </c>
      <c r="U409">
        <v>2629</v>
      </c>
      <c r="V409">
        <v>8824</v>
      </c>
      <c r="W409">
        <v>4909</v>
      </c>
      <c r="X409">
        <v>9482</v>
      </c>
    </row>
    <row r="410" spans="1:24" ht="12.75">
      <c r="A410" s="6">
        <v>408</v>
      </c>
      <c r="B410" s="6" t="s">
        <v>493</v>
      </c>
      <c r="C410">
        <v>80</v>
      </c>
      <c r="D410">
        <f t="shared" si="12"/>
        <v>116386.6195</v>
      </c>
      <c r="E410" s="86">
        <v>13103.478599999999</v>
      </c>
      <c r="F410" s="86">
        <v>56385.74770000001</v>
      </c>
      <c r="G410" s="86">
        <v>5842.895</v>
      </c>
      <c r="H410" s="86">
        <v>3863.85903442</v>
      </c>
      <c r="I410" s="86">
        <v>296.23716558</v>
      </c>
      <c r="J410" s="86">
        <v>5221.445500000001</v>
      </c>
      <c r="K410" s="86">
        <v>12973.6037</v>
      </c>
      <c r="L410" s="86">
        <v>8583.9552</v>
      </c>
      <c r="M410" s="86">
        <v>10115.3976</v>
      </c>
      <c r="O410">
        <f t="shared" si="13"/>
        <v>108210.00000000001</v>
      </c>
      <c r="P410">
        <v>10886</v>
      </c>
      <c r="Q410">
        <v>52880</v>
      </c>
      <c r="R410">
        <v>5004</v>
      </c>
      <c r="S410">
        <v>6475.831451824626</v>
      </c>
      <c r="T410">
        <v>1676.168548175374</v>
      </c>
      <c r="U410">
        <v>3803</v>
      </c>
      <c r="V410">
        <v>9406</v>
      </c>
      <c r="W410">
        <v>5722</v>
      </c>
      <c r="X410">
        <v>12357</v>
      </c>
    </row>
    <row r="411" spans="3:24" ht="12.75">
      <c r="C411" s="7" t="s">
        <v>84</v>
      </c>
      <c r="D411" s="7">
        <f>SUM(D3:D410)</f>
        <v>41338582.80430001</v>
      </c>
      <c r="E411" s="59">
        <f aca="true" t="shared" si="14" ref="E411:J411">SUM(E3:E410)/$D411</f>
        <v>0.11722242897489807</v>
      </c>
      <c r="F411" s="59">
        <f t="shared" si="14"/>
        <v>0.40523997798389605</v>
      </c>
      <c r="G411" s="59">
        <f t="shared" si="14"/>
        <v>0.08129671640437619</v>
      </c>
      <c r="H411" s="59">
        <f t="shared" si="14"/>
        <v>0.03095141411742734</v>
      </c>
      <c r="I411" s="59">
        <f t="shared" si="14"/>
        <v>0.0031436272697532427</v>
      </c>
      <c r="J411" s="59">
        <f t="shared" si="14"/>
        <v>0.07269225065421016</v>
      </c>
      <c r="K411" s="59">
        <f>SUM(K3:K410)/$D411</f>
        <v>0.13637066467875147</v>
      </c>
      <c r="L411" s="59">
        <f>SUM(L3:L410)/$D411</f>
        <v>0.05694230120184836</v>
      </c>
      <c r="M411" s="59">
        <f>SUM(M3:M410)/$D411</f>
        <v>0.09614061871483882</v>
      </c>
      <c r="O411" s="7">
        <f>SUM(O3:O410)</f>
        <v>41203508</v>
      </c>
      <c r="P411" s="59">
        <f>SUM(P3:P410)/$O411</f>
        <v>0.10581887833433988</v>
      </c>
      <c r="Q411" s="59">
        <f aca="true" t="shared" si="15" ref="Q411:X411">SUM(Q3:Q410)/$O411</f>
        <v>0.4141140118457875</v>
      </c>
      <c r="R411" s="59">
        <f t="shared" si="15"/>
        <v>0.07649047746128801</v>
      </c>
      <c r="S411" s="59">
        <f t="shared" si="15"/>
        <v>0.054097108550160165</v>
      </c>
      <c r="T411" s="59">
        <f t="shared" si="15"/>
        <v>0.018223845287071327</v>
      </c>
      <c r="U411" s="59">
        <f t="shared" si="15"/>
        <v>0.049161372376352035</v>
      </c>
      <c r="V411" s="59">
        <f t="shared" si="15"/>
        <v>0.10766012932685246</v>
      </c>
      <c r="W411" s="59">
        <f t="shared" si="15"/>
        <v>0.04411226345096636</v>
      </c>
      <c r="X411" s="59">
        <f t="shared" si="15"/>
        <v>0.13032191336718224</v>
      </c>
    </row>
    <row r="412" spans="3:13" ht="12.75">
      <c r="C412" s="7"/>
      <c r="D412" s="7"/>
      <c r="E412" s="59">
        <v>0.0994</v>
      </c>
      <c r="F412" s="59">
        <v>0.3755</v>
      </c>
      <c r="G412" s="59">
        <v>0.0828</v>
      </c>
      <c r="H412" s="59">
        <v>0.0414</v>
      </c>
      <c r="I412" s="59"/>
      <c r="J412" s="59">
        <f>0.0236+0.057</f>
        <v>0.0806</v>
      </c>
      <c r="K412" s="98">
        <v>0.1098</v>
      </c>
      <c r="L412" s="59">
        <v>0.0933</v>
      </c>
      <c r="M412" s="60">
        <f>0.043+0.0743</f>
        <v>0.1173</v>
      </c>
    </row>
    <row r="413" spans="3:13" ht="44.25" customHeight="1">
      <c r="C413" s="7"/>
      <c r="D413" s="7"/>
      <c r="E413" s="8" t="str">
        <f>E2</f>
        <v>Employees: Part -time</v>
      </c>
      <c r="F413" s="8" t="str">
        <f aca="true" t="shared" si="16" ref="F413:M413">F2</f>
        <v>Employees: Full-time</v>
      </c>
      <c r="G413" s="8" t="str">
        <f t="shared" si="16"/>
        <v>Self-employed</v>
      </c>
      <c r="H413" s="8" t="str">
        <f t="shared" si="16"/>
        <v>Unemployed (have worked)</v>
      </c>
      <c r="I413" s="8" t="str">
        <f t="shared" si="16"/>
        <v>Unem.: never worked</v>
      </c>
      <c r="J413" s="8" t="str">
        <f t="shared" si="16"/>
        <v>Student</v>
      </c>
      <c r="K413" s="8" t="str">
        <f t="shared" si="16"/>
        <v>Retired</v>
      </c>
      <c r="L413" s="8" t="str">
        <f t="shared" si="16"/>
        <v>Perm. sick/disabled</v>
      </c>
      <c r="M413" s="8" t="str">
        <f t="shared" si="16"/>
        <v>Econ. inactive: Other</v>
      </c>
    </row>
    <row r="414" spans="2:13" ht="12.75">
      <c r="B414" t="s">
        <v>644</v>
      </c>
      <c r="C414" s="7"/>
      <c r="D414" s="7"/>
      <c r="E414" s="99">
        <f>E412-E411</f>
        <v>-0.017822428974898066</v>
      </c>
      <c r="F414" s="99">
        <f aca="true" t="shared" si="17" ref="F414:M414">F412-F411</f>
        <v>-0.02973997798389605</v>
      </c>
      <c r="G414" s="99">
        <f t="shared" si="17"/>
        <v>0.0015032835956238083</v>
      </c>
      <c r="H414" s="99">
        <f t="shared" si="17"/>
        <v>0.01044858588257266</v>
      </c>
      <c r="I414" s="99">
        <f t="shared" si="17"/>
        <v>-0.0031436272697532427</v>
      </c>
      <c r="J414" s="99">
        <f t="shared" si="17"/>
        <v>0.007907749345789847</v>
      </c>
      <c r="K414" s="99">
        <f t="shared" si="17"/>
        <v>-0.02657066467875148</v>
      </c>
      <c r="L414" s="99">
        <f t="shared" si="17"/>
        <v>0.036357698798151636</v>
      </c>
      <c r="M414" s="99">
        <f t="shared" si="17"/>
        <v>0.021159381285161177</v>
      </c>
    </row>
    <row r="415" spans="3:24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  <c r="I415" t="s">
        <v>552</v>
      </c>
      <c r="J415" t="s">
        <v>529</v>
      </c>
      <c r="K415" t="s">
        <v>531</v>
      </c>
      <c r="L415" t="s">
        <v>533</v>
      </c>
      <c r="M415" t="s">
        <v>535</v>
      </c>
      <c r="N415">
        <v>1991</v>
      </c>
      <c r="P415" t="s">
        <v>521</v>
      </c>
      <c r="Q415" t="s">
        <v>522</v>
      </c>
      <c r="R415" t="s">
        <v>523</v>
      </c>
      <c r="S415" t="s">
        <v>524</v>
      </c>
      <c r="T415" t="s">
        <v>552</v>
      </c>
      <c r="U415" t="s">
        <v>529</v>
      </c>
      <c r="V415" t="s">
        <v>531</v>
      </c>
      <c r="W415" t="s">
        <v>533</v>
      </c>
      <c r="X415" t="s">
        <v>535</v>
      </c>
    </row>
    <row r="416" spans="1:24" ht="12.75">
      <c r="A416">
        <v>1</v>
      </c>
      <c r="B416" t="s">
        <v>0</v>
      </c>
      <c r="C416" t="str">
        <f aca="true" t="shared" si="18" ref="C416:C479">INDEX(E$415:M$415,1,MATCH(MAX(E416:M416),E416:M416,0))</f>
        <v>F</v>
      </c>
      <c r="D416">
        <f>SUMIF($C$3:$C$410,$A416,D$3:D$410)</f>
        <v>698031</v>
      </c>
      <c r="E416" s="60">
        <f>SUMIF($C$3:$C$410,$A416,E$3:E$410)/$D416-E$411</f>
        <v>-0.057063209685210364</v>
      </c>
      <c r="F416" s="60">
        <f aca="true" t="shared" si="19" ref="F416:M431">SUMIF($C$3:$C$410,$A416,F$3:F$410)/$D416-F$411</f>
        <v>0.010142719919205678</v>
      </c>
      <c r="G416" s="60">
        <f t="shared" si="19"/>
        <v>0.030641005559261525</v>
      </c>
      <c r="H416" s="60">
        <f t="shared" si="19"/>
        <v>0.01290337170154059</v>
      </c>
      <c r="I416" s="60">
        <f t="shared" si="19"/>
        <v>0.002486495174665415</v>
      </c>
      <c r="J416" s="60">
        <f t="shared" si="19"/>
        <v>0.04173533207492365</v>
      </c>
      <c r="K416" s="60">
        <f t="shared" si="19"/>
        <v>-0.05908469886921007</v>
      </c>
      <c r="L416" s="60">
        <f t="shared" si="19"/>
        <v>-0.004534886631435295</v>
      </c>
      <c r="M416" s="60">
        <f t="shared" si="19"/>
        <v>0.022773870756259168</v>
      </c>
      <c r="N416" t="str">
        <f>INDEX(P$415:X$415,1,MATCH(MAX(P416:X416),P416:X416,0))</f>
        <v>F</v>
      </c>
      <c r="O416">
        <f>SUMIF($C$3:$C$410,$A416,O$3:O$410)</f>
        <v>671597</v>
      </c>
      <c r="P416" s="60">
        <f>SUMIF($C$3:$C$410,$A416,P$3:P$410)/$O416-P$411</f>
        <v>-0.04316374437751756</v>
      </c>
      <c r="Q416" s="60">
        <f aca="true" t="shared" si="20" ref="Q416:X431">SUMIF($C$3:$C$410,$A416,Q$3:Q$410)/$O416-Q$411</f>
        <v>0.01597724824024621</v>
      </c>
      <c r="R416" s="60">
        <f t="shared" si="20"/>
        <v>0.022224972429048015</v>
      </c>
      <c r="S416" s="60">
        <f t="shared" si="20"/>
        <v>0.01680013232121707</v>
      </c>
      <c r="T416" s="60">
        <f t="shared" si="20"/>
        <v>0.014981522995553012</v>
      </c>
      <c r="U416" s="60">
        <f t="shared" si="20"/>
        <v>0.026683218948504984</v>
      </c>
      <c r="V416" s="60">
        <f t="shared" si="20"/>
        <v>-0.03112315849464206</v>
      </c>
      <c r="W416" s="60">
        <f t="shared" si="20"/>
        <v>-0.00624878282195819</v>
      </c>
      <c r="X416" s="60">
        <f t="shared" si="20"/>
        <v>-0.016131409240451478</v>
      </c>
    </row>
    <row r="417" spans="1:24" ht="12.75">
      <c r="A417">
        <v>2</v>
      </c>
      <c r="B417" t="s">
        <v>1</v>
      </c>
      <c r="C417" t="str">
        <f t="shared" si="18"/>
        <v>I</v>
      </c>
      <c r="D417">
        <f aca="true" t="shared" si="21" ref="D417:D480">SUMIF($C$3:$C$410,$A417,D$3:D$410)</f>
        <v>446202</v>
      </c>
      <c r="E417" s="60">
        <f aca="true" t="shared" si="22" ref="E417:M448">SUMIF($C$3:$C$410,$A417,E$3:E$410)/$D417-E$411</f>
        <v>-0.011075437253659712</v>
      </c>
      <c r="F417" s="60">
        <f t="shared" si="19"/>
        <v>0.005585163992159636</v>
      </c>
      <c r="G417" s="60">
        <f t="shared" si="19"/>
        <v>0.001425906981444583</v>
      </c>
      <c r="H417" s="60">
        <f t="shared" si="19"/>
        <v>3.6793017457757704E-05</v>
      </c>
      <c r="I417" s="60">
        <f t="shared" si="19"/>
        <v>0.0007133702336196692</v>
      </c>
      <c r="J417" s="60">
        <f t="shared" si="19"/>
        <v>-0.0020784927598035824</v>
      </c>
      <c r="K417" s="60">
        <f t="shared" si="19"/>
        <v>-0.006642425002551022</v>
      </c>
      <c r="L417" s="60">
        <f t="shared" si="19"/>
        <v>-0.0074131641742241</v>
      </c>
      <c r="M417" s="60">
        <f t="shared" si="19"/>
        <v>0.019448284965557047</v>
      </c>
      <c r="N417" t="str">
        <f aca="true" t="shared" si="23" ref="N417:N480">INDEX(P$415:X$415,1,MATCH(MAX(P417:X417),P417:X417,0))</f>
        <v>B</v>
      </c>
      <c r="O417">
        <f aca="true" t="shared" si="24" ref="O417:O480">SUMIF($C$3:$C$410,$A417,O$3:O$410)</f>
        <v>446672</v>
      </c>
      <c r="P417" s="60">
        <f aca="true" t="shared" si="25" ref="P417:X448">SUMIF($C$3:$C$410,$A417,P$3:P$410)/$O417-P$411</f>
        <v>-0.008714067645512288</v>
      </c>
      <c r="Q417" s="60">
        <f t="shared" si="20"/>
        <v>0.012445074015873858</v>
      </c>
      <c r="R417" s="60">
        <f t="shared" si="20"/>
        <v>0.0051175033389412455</v>
      </c>
      <c r="S417" s="60">
        <f t="shared" si="20"/>
        <v>-0.0037829456727342947</v>
      </c>
      <c r="T417" s="60">
        <f t="shared" si="20"/>
        <v>-0.002829837515788528</v>
      </c>
      <c r="U417" s="60">
        <f t="shared" si="20"/>
        <v>-0.008816331720121064</v>
      </c>
      <c r="V417" s="60">
        <f t="shared" si="20"/>
        <v>0.007782522104175238</v>
      </c>
      <c r="W417" s="60">
        <f t="shared" si="20"/>
        <v>-0.008600747170563736</v>
      </c>
      <c r="X417" s="60">
        <f t="shared" si="20"/>
        <v>0.0073988302657296</v>
      </c>
    </row>
    <row r="418" spans="1:24" ht="12.75">
      <c r="A418">
        <v>3</v>
      </c>
      <c r="B418" t="s">
        <v>2</v>
      </c>
      <c r="C418" t="str">
        <f t="shared" si="18"/>
        <v>F</v>
      </c>
      <c r="D418">
        <f t="shared" si="21"/>
        <v>588529</v>
      </c>
      <c r="E418" s="60">
        <f t="shared" si="22"/>
        <v>-0.027777388883415743</v>
      </c>
      <c r="F418" s="60">
        <f t="shared" si="19"/>
        <v>-0.005302166932953767</v>
      </c>
      <c r="G418" s="60">
        <f t="shared" si="19"/>
        <v>0.021083964921437826</v>
      </c>
      <c r="H418" s="60">
        <f t="shared" si="19"/>
        <v>0.006142764759059633</v>
      </c>
      <c r="I418" s="60">
        <f t="shared" si="19"/>
        <v>0.0029257422940235636</v>
      </c>
      <c r="J418" s="60">
        <f t="shared" si="19"/>
        <v>0.03073510806558105</v>
      </c>
      <c r="K418" s="60">
        <f t="shared" si="19"/>
        <v>-0.03720137990264019</v>
      </c>
      <c r="L418" s="60">
        <f t="shared" si="19"/>
        <v>-0.013651316390564633</v>
      </c>
      <c r="M418" s="60">
        <f t="shared" si="19"/>
        <v>0.02304467206947257</v>
      </c>
      <c r="N418" t="str">
        <f t="shared" si="23"/>
        <v>C</v>
      </c>
      <c r="O418">
        <f t="shared" si="24"/>
        <v>570516</v>
      </c>
      <c r="P418" s="60">
        <f t="shared" si="25"/>
        <v>-0.021810717301169902</v>
      </c>
      <c r="Q418" s="60">
        <f t="shared" si="20"/>
        <v>0.01051737447817186</v>
      </c>
      <c r="R418" s="60">
        <f t="shared" si="20"/>
        <v>0.020292084289828524</v>
      </c>
      <c r="S418" s="60">
        <f t="shared" si="20"/>
        <v>0.005852884285985772</v>
      </c>
      <c r="T418" s="60">
        <f t="shared" si="20"/>
        <v>0.010573892001792373</v>
      </c>
      <c r="U418" s="60">
        <f t="shared" si="20"/>
        <v>0.016230308137428477</v>
      </c>
      <c r="V418" s="60">
        <f t="shared" si="20"/>
        <v>-0.027017342796763905</v>
      </c>
      <c r="W418" s="60">
        <f t="shared" si="20"/>
        <v>-0.011781881831520104</v>
      </c>
      <c r="X418" s="60">
        <f t="shared" si="20"/>
        <v>-0.0028566012637530613</v>
      </c>
    </row>
    <row r="419" spans="1:24" ht="12.75">
      <c r="A419">
        <v>4</v>
      </c>
      <c r="B419" t="s">
        <v>3</v>
      </c>
      <c r="C419" t="str">
        <f t="shared" si="18"/>
        <v>I</v>
      </c>
      <c r="D419">
        <f t="shared" si="21"/>
        <v>619603</v>
      </c>
      <c r="E419" s="60">
        <f t="shared" si="22"/>
        <v>-0.036783825546573806</v>
      </c>
      <c r="F419" s="60">
        <f t="shared" si="19"/>
        <v>-0.033895746274236804</v>
      </c>
      <c r="G419" s="60">
        <f t="shared" si="19"/>
        <v>-0.01531737156582634</v>
      </c>
      <c r="H419" s="60">
        <f t="shared" si="19"/>
        <v>0.02128848788433831</v>
      </c>
      <c r="I419" s="60">
        <f t="shared" si="19"/>
        <v>0.007332435628586501</v>
      </c>
      <c r="J419" s="60">
        <f t="shared" si="19"/>
        <v>0.0470150457920627</v>
      </c>
      <c r="K419" s="60">
        <f t="shared" si="19"/>
        <v>-0.055121865044146734</v>
      </c>
      <c r="L419" s="60">
        <f t="shared" si="19"/>
        <v>0.006314332481332646</v>
      </c>
      <c r="M419" s="60">
        <f t="shared" si="19"/>
        <v>0.05916850664446384</v>
      </c>
      <c r="N419" t="str">
        <f t="shared" si="23"/>
        <v>E</v>
      </c>
      <c r="O419">
        <f t="shared" si="24"/>
        <v>567962</v>
      </c>
      <c r="P419" s="60">
        <f t="shared" si="25"/>
        <v>-0.038368943303475136</v>
      </c>
      <c r="Q419" s="60">
        <f t="shared" si="20"/>
        <v>-0.013706942358744367</v>
      </c>
      <c r="R419" s="60">
        <f t="shared" si="20"/>
        <v>-0.018291161309855343</v>
      </c>
      <c r="S419" s="60">
        <f t="shared" si="20"/>
        <v>0.026255792401411897</v>
      </c>
      <c r="T419" s="60">
        <f t="shared" si="20"/>
        <v>0.036629482347071855</v>
      </c>
      <c r="U419" s="60">
        <f t="shared" si="20"/>
        <v>0.01112082960194933</v>
      </c>
      <c r="V419" s="60">
        <f t="shared" si="20"/>
        <v>-0.014585240513868489</v>
      </c>
      <c r="W419" s="60">
        <f t="shared" si="20"/>
        <v>0.003938486423144934</v>
      </c>
      <c r="X419" s="60">
        <f t="shared" si="20"/>
        <v>0.007007696712365341</v>
      </c>
    </row>
    <row r="420" spans="1:24" ht="12.75">
      <c r="A420">
        <v>5</v>
      </c>
      <c r="B420" t="s">
        <v>4</v>
      </c>
      <c r="C420" t="str">
        <f t="shared" si="18"/>
        <v>F</v>
      </c>
      <c r="D420">
        <f t="shared" si="21"/>
        <v>524871</v>
      </c>
      <c r="E420" s="60">
        <f t="shared" si="22"/>
        <v>-0.023748032408884706</v>
      </c>
      <c r="F420" s="60">
        <f t="shared" si="19"/>
        <v>0.020205512431844208</v>
      </c>
      <c r="G420" s="60">
        <f t="shared" si="19"/>
        <v>0.007509866546482211</v>
      </c>
      <c r="H420" s="60">
        <f t="shared" si="19"/>
        <v>0.0009783362402796016</v>
      </c>
      <c r="I420" s="60">
        <f t="shared" si="19"/>
        <v>0.0017032779698199097</v>
      </c>
      <c r="J420" s="60">
        <f t="shared" si="19"/>
        <v>0.026636917846240435</v>
      </c>
      <c r="K420" s="60">
        <f t="shared" si="19"/>
        <v>-0.028614663680410934</v>
      </c>
      <c r="L420" s="60">
        <f t="shared" si="19"/>
        <v>-0.016799104111515688</v>
      </c>
      <c r="M420" s="60">
        <f t="shared" si="19"/>
        <v>0.012127889166145267</v>
      </c>
      <c r="N420" t="str">
        <f t="shared" si="23"/>
        <v>B</v>
      </c>
      <c r="O420">
        <f t="shared" si="24"/>
        <v>507991</v>
      </c>
      <c r="P420" s="60">
        <f t="shared" si="25"/>
        <v>-0.017947242813238132</v>
      </c>
      <c r="Q420" s="60">
        <f t="shared" si="20"/>
        <v>0.04567169301906249</v>
      </c>
      <c r="R420" s="60">
        <f t="shared" si="20"/>
        <v>0.009623252900076665</v>
      </c>
      <c r="S420" s="60">
        <f t="shared" si="20"/>
        <v>-0.0029771736327497897</v>
      </c>
      <c r="T420" s="60">
        <f t="shared" si="20"/>
        <v>0.003322861527359996</v>
      </c>
      <c r="U420" s="60">
        <f t="shared" si="20"/>
        <v>0.010164481821852263</v>
      </c>
      <c r="V420" s="60">
        <f t="shared" si="20"/>
        <v>-0.023674389422011624</v>
      </c>
      <c r="W420" s="60">
        <f t="shared" si="20"/>
        <v>-0.013078249068821796</v>
      </c>
      <c r="X420" s="60">
        <f t="shared" si="20"/>
        <v>-0.011105234331530031</v>
      </c>
    </row>
    <row r="421" spans="1:24" ht="12.75">
      <c r="A421">
        <v>6</v>
      </c>
      <c r="B421" t="s">
        <v>5</v>
      </c>
      <c r="C421" t="str">
        <f t="shared" si="18"/>
        <v>B</v>
      </c>
      <c r="D421">
        <f t="shared" si="21"/>
        <v>472446</v>
      </c>
      <c r="E421" s="60">
        <f t="shared" si="22"/>
        <v>-0.008481959164591699</v>
      </c>
      <c r="F421" s="60">
        <f t="shared" si="19"/>
        <v>0.04460825863997209</v>
      </c>
      <c r="G421" s="60">
        <f t="shared" si="19"/>
        <v>0.014538574824674327</v>
      </c>
      <c r="H421" s="60">
        <f t="shared" si="19"/>
        <v>-0.0033673092673492354</v>
      </c>
      <c r="I421" s="60">
        <f t="shared" si="19"/>
        <v>-0.0004766558063479011</v>
      </c>
      <c r="J421" s="60">
        <f t="shared" si="19"/>
        <v>-0.008625669499961838</v>
      </c>
      <c r="K421" s="60">
        <f t="shared" si="19"/>
        <v>-0.017116824028179767</v>
      </c>
      <c r="L421" s="60">
        <f t="shared" si="19"/>
        <v>-0.0226209184406439</v>
      </c>
      <c r="M421" s="60">
        <f t="shared" si="19"/>
        <v>0.001542502742428245</v>
      </c>
      <c r="N421" t="str">
        <f t="shared" si="23"/>
        <v>B</v>
      </c>
      <c r="O421">
        <f t="shared" si="24"/>
        <v>467926</v>
      </c>
      <c r="P421" s="60">
        <f t="shared" si="25"/>
        <v>-0.0042878670205851455</v>
      </c>
      <c r="Q421" s="60">
        <f t="shared" si="20"/>
        <v>0.051904119226219625</v>
      </c>
      <c r="R421" s="60">
        <f t="shared" si="20"/>
        <v>0.010102274384089255</v>
      </c>
      <c r="S421" s="60">
        <f t="shared" si="20"/>
        <v>-0.011079644951203255</v>
      </c>
      <c r="T421" s="60">
        <f t="shared" si="20"/>
        <v>-0.005364952368117284</v>
      </c>
      <c r="U421" s="60">
        <f t="shared" si="20"/>
        <v>-0.0018504727896652487</v>
      </c>
      <c r="V421" s="60">
        <f t="shared" si="20"/>
        <v>-0.018545611219288438</v>
      </c>
      <c r="W421" s="60">
        <f t="shared" si="20"/>
        <v>-0.013940826086938717</v>
      </c>
      <c r="X421" s="60">
        <f t="shared" si="20"/>
        <v>-0.006937019174510756</v>
      </c>
    </row>
    <row r="422" spans="1:24" ht="12.75">
      <c r="A422">
        <v>7</v>
      </c>
      <c r="B422" t="s">
        <v>6</v>
      </c>
      <c r="C422" t="str">
        <f t="shared" si="18"/>
        <v>B</v>
      </c>
      <c r="D422">
        <f t="shared" si="21"/>
        <v>522335</v>
      </c>
      <c r="E422" s="60">
        <f t="shared" si="22"/>
        <v>-0.011167885434832783</v>
      </c>
      <c r="F422" s="60">
        <f t="shared" si="19"/>
        <v>0.024032423827202165</v>
      </c>
      <c r="G422" s="60">
        <f t="shared" si="19"/>
        <v>0.005940401537174733</v>
      </c>
      <c r="H422" s="60">
        <f t="shared" si="19"/>
        <v>0.0008308711975525095</v>
      </c>
      <c r="I422" s="60">
        <f t="shared" si="19"/>
        <v>0.0005991814641052961</v>
      </c>
      <c r="J422" s="60">
        <f t="shared" si="19"/>
        <v>-0.005629924752250687</v>
      </c>
      <c r="K422" s="60">
        <f t="shared" si="19"/>
        <v>-0.005948617525104866</v>
      </c>
      <c r="L422" s="60">
        <f t="shared" si="19"/>
        <v>-0.016146643242875666</v>
      </c>
      <c r="M422" s="60">
        <f t="shared" si="19"/>
        <v>0.007490192929029568</v>
      </c>
      <c r="N422" t="str">
        <f t="shared" si="23"/>
        <v>B</v>
      </c>
      <c r="O422">
        <f t="shared" si="24"/>
        <v>534551</v>
      </c>
      <c r="P422" s="60">
        <f t="shared" si="25"/>
        <v>-0.006814293177825351</v>
      </c>
      <c r="Q422" s="60">
        <f t="shared" si="20"/>
        <v>0.0290560505056065</v>
      </c>
      <c r="R422" s="60">
        <f t="shared" si="20"/>
        <v>0.0004769213463093891</v>
      </c>
      <c r="S422" s="60">
        <f t="shared" si="20"/>
        <v>-0.0032294166983017486</v>
      </c>
      <c r="T422" s="60">
        <f t="shared" si="20"/>
        <v>-0.0010680931644539704</v>
      </c>
      <c r="U422" s="60">
        <f t="shared" si="20"/>
        <v>-0.004770846495753177</v>
      </c>
      <c r="V422" s="60">
        <f t="shared" si="20"/>
        <v>0.0004174909563384871</v>
      </c>
      <c r="W422" s="60">
        <f t="shared" si="20"/>
        <v>-0.014092676919466092</v>
      </c>
      <c r="X422" s="60">
        <f t="shared" si="20"/>
        <v>2.4863647546002898E-05</v>
      </c>
    </row>
    <row r="423" spans="1:24" ht="12.75">
      <c r="A423">
        <v>8</v>
      </c>
      <c r="B423" t="s">
        <v>7</v>
      </c>
      <c r="C423" t="str">
        <f t="shared" si="18"/>
        <v>F</v>
      </c>
      <c r="D423">
        <f t="shared" si="21"/>
        <v>570600</v>
      </c>
      <c r="E423" s="60">
        <f t="shared" si="22"/>
        <v>-0.03962691548033094</v>
      </c>
      <c r="F423" s="60">
        <f t="shared" si="19"/>
        <v>0.030192899688729236</v>
      </c>
      <c r="G423" s="60">
        <f t="shared" si="19"/>
        <v>-0.00142640445204531</v>
      </c>
      <c r="H423" s="60">
        <f t="shared" si="19"/>
        <v>0.020541750971952263</v>
      </c>
      <c r="I423" s="60">
        <f t="shared" si="19"/>
        <v>0.004907546932840518</v>
      </c>
      <c r="J423" s="60">
        <f t="shared" si="19"/>
        <v>0.03746197297004501</v>
      </c>
      <c r="K423" s="60">
        <f t="shared" si="19"/>
        <v>-0.05712075230581071</v>
      </c>
      <c r="L423" s="60">
        <f t="shared" si="19"/>
        <v>-0.007981558124386036</v>
      </c>
      <c r="M423" s="60">
        <f t="shared" si="19"/>
        <v>0.013051459799006251</v>
      </c>
      <c r="N423" t="str">
        <f t="shared" si="23"/>
        <v>E</v>
      </c>
      <c r="O423">
        <f t="shared" si="24"/>
        <v>542557</v>
      </c>
      <c r="P423" s="60">
        <f t="shared" si="25"/>
        <v>-0.03546866628288722</v>
      </c>
      <c r="Q423" s="60">
        <f t="shared" si="20"/>
        <v>0.019003614504992217</v>
      </c>
      <c r="R423" s="60">
        <f t="shared" si="20"/>
        <v>-0.011146191054514157</v>
      </c>
      <c r="S423" s="60">
        <f t="shared" si="20"/>
        <v>0.026826145386451818</v>
      </c>
      <c r="T423" s="60">
        <f t="shared" si="20"/>
        <v>0.02762667754078569</v>
      </c>
      <c r="U423" s="60">
        <f t="shared" si="20"/>
        <v>0.007945991458231244</v>
      </c>
      <c r="V423" s="60">
        <f t="shared" si="20"/>
        <v>-0.012962245049255819</v>
      </c>
      <c r="W423" s="60">
        <f t="shared" si="20"/>
        <v>-0.0015747973414147395</v>
      </c>
      <c r="X423" s="60">
        <f t="shared" si="20"/>
        <v>-0.020250529162389008</v>
      </c>
    </row>
    <row r="424" spans="1:24" ht="12.75">
      <c r="A424">
        <v>9</v>
      </c>
      <c r="B424" t="s">
        <v>8</v>
      </c>
      <c r="C424" t="str">
        <f t="shared" si="18"/>
        <v>B</v>
      </c>
      <c r="D424">
        <f t="shared" si="21"/>
        <v>453181</v>
      </c>
      <c r="E424" s="60">
        <f t="shared" si="22"/>
        <v>-0.03820764238852309</v>
      </c>
      <c r="F424" s="60">
        <f t="shared" si="19"/>
        <v>0.08350513710257051</v>
      </c>
      <c r="G424" s="60">
        <f t="shared" si="19"/>
        <v>0.01188238863312538</v>
      </c>
      <c r="H424" s="60">
        <f t="shared" si="19"/>
        <v>-0.0005926832791971377</v>
      </c>
      <c r="I424" s="60">
        <f t="shared" si="19"/>
        <v>-0.00016468508109131717</v>
      </c>
      <c r="J424" s="60">
        <f t="shared" si="19"/>
        <v>0.016609816290344</v>
      </c>
      <c r="K424" s="60">
        <f t="shared" si="19"/>
        <v>-0.04872797886447418</v>
      </c>
      <c r="L424" s="60">
        <f t="shared" si="19"/>
        <v>-0.024515963822302436</v>
      </c>
      <c r="M424" s="60">
        <f t="shared" si="19"/>
        <v>0.00021161140954856217</v>
      </c>
      <c r="N424" t="str">
        <f t="shared" si="23"/>
        <v>B</v>
      </c>
      <c r="O424">
        <f t="shared" si="24"/>
        <v>438654</v>
      </c>
      <c r="P424" s="60">
        <f t="shared" si="25"/>
        <v>-0.025206368246662572</v>
      </c>
      <c r="Q424" s="60">
        <f t="shared" si="20"/>
        <v>0.06806100536595572</v>
      </c>
      <c r="R424" s="60">
        <f t="shared" si="20"/>
        <v>0.005918437081837091</v>
      </c>
      <c r="S424" s="60">
        <f t="shared" si="20"/>
        <v>0.00014740181371857008</v>
      </c>
      <c r="T424" s="60">
        <f t="shared" si="20"/>
        <v>0.0025155724563965046</v>
      </c>
      <c r="U424" s="60">
        <f t="shared" si="20"/>
        <v>0.007689813296182582</v>
      </c>
      <c r="V424" s="60">
        <f t="shared" si="20"/>
        <v>-0.022935038480764197</v>
      </c>
      <c r="W424" s="60">
        <f t="shared" si="20"/>
        <v>-0.013821875126683439</v>
      </c>
      <c r="X424" s="60">
        <f t="shared" si="20"/>
        <v>-0.02236894815998021</v>
      </c>
    </row>
    <row r="425" spans="1:24" ht="12.75">
      <c r="A425">
        <v>10</v>
      </c>
      <c r="B425" t="s">
        <v>9</v>
      </c>
      <c r="C425" t="str">
        <f t="shared" si="18"/>
        <v>B</v>
      </c>
      <c r="D425">
        <f t="shared" si="21"/>
        <v>576178</v>
      </c>
      <c r="E425" s="60">
        <f t="shared" si="22"/>
        <v>-0.03168289084605594</v>
      </c>
      <c r="F425" s="60">
        <f t="shared" si="19"/>
        <v>0.06161401505297798</v>
      </c>
      <c r="G425" s="60">
        <f t="shared" si="19"/>
        <v>0.008840359290981842</v>
      </c>
      <c r="H425" s="60">
        <f t="shared" si="19"/>
        <v>-0.002208560346544035</v>
      </c>
      <c r="I425" s="60">
        <f t="shared" si="19"/>
        <v>0.00037611836440842265</v>
      </c>
      <c r="J425" s="60">
        <f t="shared" si="19"/>
        <v>0.008900590446977316</v>
      </c>
      <c r="K425" s="60">
        <f t="shared" si="19"/>
        <v>-0.036352961816094445</v>
      </c>
      <c r="L425" s="60">
        <f t="shared" si="19"/>
        <v>-0.017766907486711718</v>
      </c>
      <c r="M425" s="60">
        <f t="shared" si="19"/>
        <v>0.008280237340060878</v>
      </c>
      <c r="N425" t="str">
        <f t="shared" si="23"/>
        <v>B</v>
      </c>
      <c r="O425">
        <f t="shared" si="24"/>
        <v>556375</v>
      </c>
      <c r="P425" s="60">
        <f t="shared" si="25"/>
        <v>-0.022675315090125103</v>
      </c>
      <c r="Q425" s="60">
        <f t="shared" si="20"/>
        <v>0.07040811801267127</v>
      </c>
      <c r="R425" s="60">
        <f t="shared" si="20"/>
        <v>0.00306018531112269</v>
      </c>
      <c r="S425" s="60">
        <f t="shared" si="20"/>
        <v>-0.005480886878667213</v>
      </c>
      <c r="T425" s="60">
        <f t="shared" si="20"/>
        <v>0.0007061024415705303</v>
      </c>
      <c r="U425" s="60">
        <f t="shared" si="20"/>
        <v>0.005222810953236824</v>
      </c>
      <c r="V425" s="60">
        <f t="shared" si="20"/>
        <v>-0.020952423193399294</v>
      </c>
      <c r="W425" s="60">
        <f t="shared" si="20"/>
        <v>-0.012297390388733155</v>
      </c>
      <c r="X425" s="60">
        <f t="shared" si="20"/>
        <v>-0.01799120116767651</v>
      </c>
    </row>
    <row r="426" spans="1:24" ht="12.75">
      <c r="A426">
        <v>11</v>
      </c>
      <c r="B426" t="s">
        <v>10</v>
      </c>
      <c r="C426" t="str">
        <f t="shared" si="18"/>
        <v>F</v>
      </c>
      <c r="D426">
        <f t="shared" si="21"/>
        <v>489806</v>
      </c>
      <c r="E426" s="60">
        <f t="shared" si="22"/>
        <v>-0.013681435193686725</v>
      </c>
      <c r="F426" s="60">
        <f t="shared" si="19"/>
        <v>-0.032145324182186796</v>
      </c>
      <c r="G426" s="60">
        <f t="shared" si="19"/>
        <v>-0.019406906969620392</v>
      </c>
      <c r="H426" s="60">
        <f t="shared" si="19"/>
        <v>0.0039052434163717557</v>
      </c>
      <c r="I426" s="60">
        <f t="shared" si="19"/>
        <v>0.00153781803716419</v>
      </c>
      <c r="J426" s="60">
        <f t="shared" si="19"/>
        <v>0.04856187853163077</v>
      </c>
      <c r="K426" s="60">
        <f t="shared" si="19"/>
        <v>-0.015100202495764742</v>
      </c>
      <c r="L426" s="60">
        <f t="shared" si="19"/>
        <v>0.019506333563752712</v>
      </c>
      <c r="M426" s="60">
        <f t="shared" si="19"/>
        <v>0.006822595292339528</v>
      </c>
      <c r="N426" t="str">
        <f t="shared" si="23"/>
        <v>H</v>
      </c>
      <c r="O426">
        <f t="shared" si="24"/>
        <v>527886</v>
      </c>
      <c r="P426" s="60">
        <f t="shared" si="25"/>
        <v>-0.01015617843322486</v>
      </c>
      <c r="Q426" s="60">
        <f t="shared" si="20"/>
        <v>-0.027668832394163456</v>
      </c>
      <c r="R426" s="60">
        <f t="shared" si="20"/>
        <v>-0.01625209265850862</v>
      </c>
      <c r="S426" s="60">
        <f t="shared" si="20"/>
        <v>0.014128171922031717</v>
      </c>
      <c r="T426" s="60">
        <f t="shared" si="20"/>
        <v>0.01418813304282665</v>
      </c>
      <c r="U426" s="60">
        <f t="shared" si="20"/>
        <v>0.013147535228699055</v>
      </c>
      <c r="V426" s="60">
        <f t="shared" si="20"/>
        <v>0.007393120806699113</v>
      </c>
      <c r="W426" s="60">
        <f t="shared" si="20"/>
        <v>0.015965101737729685</v>
      </c>
      <c r="X426" s="60">
        <f t="shared" si="20"/>
        <v>-0.010744959252089209</v>
      </c>
    </row>
    <row r="427" spans="1:24" ht="12.75">
      <c r="A427">
        <v>12</v>
      </c>
      <c r="B427" t="s">
        <v>11</v>
      </c>
      <c r="C427" t="str">
        <f t="shared" si="18"/>
        <v>H</v>
      </c>
      <c r="D427">
        <f t="shared" si="21"/>
        <v>449983</v>
      </c>
      <c r="E427" s="60">
        <f t="shared" si="22"/>
        <v>-0.0015936163308648554</v>
      </c>
      <c r="F427" s="60">
        <f t="shared" si="19"/>
        <v>0.007231159814643007</v>
      </c>
      <c r="G427" s="60">
        <f t="shared" si="19"/>
        <v>-0.013645271794246475</v>
      </c>
      <c r="H427" s="60">
        <f t="shared" si="19"/>
        <v>0.0019564957369449347</v>
      </c>
      <c r="I427" s="60">
        <f t="shared" si="19"/>
        <v>3.871517429464375E-05</v>
      </c>
      <c r="J427" s="60">
        <f t="shared" si="19"/>
        <v>-0.01461894566268826</v>
      </c>
      <c r="K427" s="60">
        <f t="shared" si="19"/>
        <v>-0.005310157948497207</v>
      </c>
      <c r="L427" s="60">
        <f t="shared" si="19"/>
        <v>0.02261181528699678</v>
      </c>
      <c r="M427" s="60">
        <f t="shared" si="19"/>
        <v>0.0033298057234177336</v>
      </c>
      <c r="N427" t="str">
        <f t="shared" si="23"/>
        <v>G</v>
      </c>
      <c r="O427">
        <f t="shared" si="24"/>
        <v>460229</v>
      </c>
      <c r="P427" s="60">
        <f t="shared" si="25"/>
        <v>-0.006122857440393606</v>
      </c>
      <c r="Q427" s="60">
        <f t="shared" si="20"/>
        <v>0.013640432137533853</v>
      </c>
      <c r="R427" s="60">
        <f t="shared" si="20"/>
        <v>-0.009061002134874416</v>
      </c>
      <c r="S427" s="60">
        <f t="shared" si="20"/>
        <v>0.00905600780690561</v>
      </c>
      <c r="T427" s="60">
        <f t="shared" si="20"/>
        <v>0.0005235704822608329</v>
      </c>
      <c r="U427" s="60">
        <f t="shared" si="20"/>
        <v>-0.011034700654231087</v>
      </c>
      <c r="V427" s="60">
        <f t="shared" si="20"/>
        <v>0.021738496140034674</v>
      </c>
      <c r="W427" s="60">
        <f t="shared" si="20"/>
        <v>0.012570388011675065</v>
      </c>
      <c r="X427" s="60">
        <f t="shared" si="20"/>
        <v>-0.031310334348910895</v>
      </c>
    </row>
    <row r="428" spans="1:24" ht="12.75">
      <c r="A428">
        <v>13</v>
      </c>
      <c r="B428" t="s">
        <v>12</v>
      </c>
      <c r="C428" t="str">
        <f t="shared" si="18"/>
        <v>H</v>
      </c>
      <c r="D428">
        <f t="shared" si="21"/>
        <v>492567</v>
      </c>
      <c r="E428" s="60">
        <f t="shared" si="22"/>
        <v>-0.002056370347340797</v>
      </c>
      <c r="F428" s="60">
        <f t="shared" si="19"/>
        <v>0.004671770062562586</v>
      </c>
      <c r="G428" s="60">
        <f t="shared" si="19"/>
        <v>-0.013080615853588176</v>
      </c>
      <c r="H428" s="60">
        <f t="shared" si="19"/>
        <v>-0.000555549189407395</v>
      </c>
      <c r="I428" s="60">
        <f t="shared" si="19"/>
        <v>-0.0001206882584106235</v>
      </c>
      <c r="J428" s="60">
        <f t="shared" si="19"/>
        <v>-0.0037107719924240473</v>
      </c>
      <c r="K428" s="60">
        <f t="shared" si="19"/>
        <v>-0.0007627169274810885</v>
      </c>
      <c r="L428" s="60">
        <f t="shared" si="19"/>
        <v>0.017772407660093262</v>
      </c>
      <c r="M428" s="60">
        <f t="shared" si="19"/>
        <v>-0.002157465154003446</v>
      </c>
      <c r="N428" t="str">
        <f t="shared" si="23"/>
        <v>G</v>
      </c>
      <c r="O428">
        <f t="shared" si="24"/>
        <v>513985</v>
      </c>
      <c r="P428" s="60">
        <f t="shared" si="25"/>
        <v>-0.0014948221848413573</v>
      </c>
      <c r="Q428" s="60">
        <f t="shared" si="20"/>
        <v>-0.0039794748456805085</v>
      </c>
      <c r="R428" s="60">
        <f t="shared" si="20"/>
        <v>-0.011455505623588463</v>
      </c>
      <c r="S428" s="60">
        <f t="shared" si="20"/>
        <v>0.0034651941912073464</v>
      </c>
      <c r="T428" s="60">
        <f t="shared" si="20"/>
        <v>0.00305272859247422</v>
      </c>
      <c r="U428" s="60">
        <f t="shared" si="20"/>
        <v>-0.002062721637517244</v>
      </c>
      <c r="V428" s="60">
        <f t="shared" si="20"/>
        <v>0.015724794357690863</v>
      </c>
      <c r="W428" s="60">
        <f t="shared" si="20"/>
        <v>0.014648206212545221</v>
      </c>
      <c r="X428" s="60">
        <f t="shared" si="20"/>
        <v>-0.01789839906229007</v>
      </c>
    </row>
    <row r="429" spans="1:24" ht="12.75">
      <c r="A429">
        <v>14</v>
      </c>
      <c r="B429" t="s">
        <v>13</v>
      </c>
      <c r="C429" t="str">
        <f t="shared" si="18"/>
        <v>H</v>
      </c>
      <c r="D429">
        <f t="shared" si="21"/>
        <v>455733</v>
      </c>
      <c r="E429" s="60">
        <f t="shared" si="22"/>
        <v>-0.00033820070966382454</v>
      </c>
      <c r="F429" s="60">
        <f t="shared" si="19"/>
        <v>-0.016466288126018747</v>
      </c>
      <c r="G429" s="60">
        <f t="shared" si="19"/>
        <v>-0.026736261050034946</v>
      </c>
      <c r="H429" s="60">
        <f t="shared" si="19"/>
        <v>0.004999460627214809</v>
      </c>
      <c r="I429" s="60">
        <f t="shared" si="19"/>
        <v>0.001940489965557784</v>
      </c>
      <c r="J429" s="60">
        <f t="shared" si="19"/>
        <v>-0.017080741283591834</v>
      </c>
      <c r="K429" s="60">
        <f t="shared" si="19"/>
        <v>0.004753633978576394</v>
      </c>
      <c r="L429" s="60">
        <f t="shared" si="19"/>
        <v>0.046148763083599484</v>
      </c>
      <c r="M429" s="60">
        <f t="shared" si="19"/>
        <v>0.0027791435143611626</v>
      </c>
      <c r="N429" t="str">
        <f t="shared" si="23"/>
        <v>H</v>
      </c>
      <c r="O429">
        <f t="shared" si="24"/>
        <v>474228</v>
      </c>
      <c r="P429" s="60">
        <f t="shared" si="25"/>
        <v>-0.008616688670296427</v>
      </c>
      <c r="Q429" s="60">
        <f t="shared" si="20"/>
        <v>-0.027348574123847835</v>
      </c>
      <c r="R429" s="60">
        <f t="shared" si="20"/>
        <v>-0.02518815031063474</v>
      </c>
      <c r="S429" s="60">
        <f t="shared" si="20"/>
        <v>0.016639816492157296</v>
      </c>
      <c r="T429" s="60">
        <f t="shared" si="20"/>
        <v>0.011008021053659032</v>
      </c>
      <c r="U429" s="60">
        <f t="shared" si="20"/>
        <v>-0.008942321624393061</v>
      </c>
      <c r="V429" s="60">
        <f t="shared" si="20"/>
        <v>0.012286394286261909</v>
      </c>
      <c r="W429" s="60">
        <f t="shared" si="20"/>
        <v>0.035315775382674844</v>
      </c>
      <c r="X429" s="60">
        <f t="shared" si="20"/>
        <v>-0.00515427248558098</v>
      </c>
    </row>
    <row r="430" spans="1:24" ht="12.75">
      <c r="A430">
        <v>15</v>
      </c>
      <c r="B430" t="s">
        <v>14</v>
      </c>
      <c r="C430" t="str">
        <f t="shared" si="18"/>
        <v>H</v>
      </c>
      <c r="D430">
        <f t="shared" si="21"/>
        <v>522688</v>
      </c>
      <c r="E430" s="60">
        <f t="shared" si="22"/>
        <v>-0.008727495094648277</v>
      </c>
      <c r="F430" s="60">
        <f t="shared" si="19"/>
        <v>-0.07290596610682981</v>
      </c>
      <c r="G430" s="60">
        <f t="shared" si="19"/>
        <v>-0.02810437221434313</v>
      </c>
      <c r="H430" s="60">
        <f t="shared" si="19"/>
        <v>0.013698549149378101</v>
      </c>
      <c r="I430" s="60">
        <f t="shared" si="19"/>
        <v>0.00459330183518125</v>
      </c>
      <c r="J430" s="60">
        <f t="shared" si="19"/>
        <v>0.02691018904212876</v>
      </c>
      <c r="K430" s="60">
        <f t="shared" si="19"/>
        <v>0.006896446867716011</v>
      </c>
      <c r="L430" s="60">
        <f t="shared" si="19"/>
        <v>0.04465941913609703</v>
      </c>
      <c r="M430" s="60">
        <f t="shared" si="19"/>
        <v>0.012979927385320347</v>
      </c>
      <c r="N430" t="str">
        <f t="shared" si="23"/>
        <v>H</v>
      </c>
      <c r="O430">
        <f t="shared" si="24"/>
        <v>562013</v>
      </c>
      <c r="P430" s="60">
        <f t="shared" si="25"/>
        <v>-0.0065916362598682915</v>
      </c>
      <c r="Q430" s="60">
        <f t="shared" si="20"/>
        <v>-0.06992980258372417</v>
      </c>
      <c r="R430" s="60">
        <f t="shared" si="20"/>
        <v>-0.0267585317589644</v>
      </c>
      <c r="S430" s="60">
        <f t="shared" si="20"/>
        <v>0.025135291497082234</v>
      </c>
      <c r="T430" s="60">
        <f t="shared" si="20"/>
        <v>0.030362862052881946</v>
      </c>
      <c r="U430" s="60">
        <f t="shared" si="20"/>
        <v>0.006472572034186511</v>
      </c>
      <c r="V430" s="60">
        <f t="shared" si="20"/>
        <v>0.009132542728776158</v>
      </c>
      <c r="W430" s="60">
        <f t="shared" si="20"/>
        <v>0.03178989539589305</v>
      </c>
      <c r="X430" s="60">
        <f t="shared" si="20"/>
        <v>0.0003868068937369906</v>
      </c>
    </row>
    <row r="431" spans="1:24" ht="12.75">
      <c r="A431">
        <v>16</v>
      </c>
      <c r="B431" t="s">
        <v>15</v>
      </c>
      <c r="C431" t="str">
        <f t="shared" si="18"/>
        <v>F</v>
      </c>
      <c r="D431">
        <f t="shared" si="21"/>
        <v>374143</v>
      </c>
      <c r="E431" s="60">
        <f t="shared" si="22"/>
        <v>0.006973399892673954</v>
      </c>
      <c r="F431" s="60">
        <f t="shared" si="19"/>
        <v>-0.0351408447647793</v>
      </c>
      <c r="G431" s="60">
        <f t="shared" si="19"/>
        <v>-0.018983643595316554</v>
      </c>
      <c r="H431" s="60">
        <f t="shared" si="19"/>
        <v>0.005483852612138632</v>
      </c>
      <c r="I431" s="60">
        <f t="shared" si="19"/>
        <v>0.0022152863007264935</v>
      </c>
      <c r="J431" s="60">
        <f t="shared" si="19"/>
        <v>0.04107441075599931</v>
      </c>
      <c r="K431" s="60">
        <f t="shared" si="19"/>
        <v>-0.0011817128608636596</v>
      </c>
      <c r="L431" s="60">
        <f t="shared" si="19"/>
        <v>0.0049003632339422384</v>
      </c>
      <c r="M431" s="60">
        <f t="shared" si="19"/>
        <v>-0.005341111574520815</v>
      </c>
      <c r="N431" t="str">
        <f t="shared" si="23"/>
        <v>D</v>
      </c>
      <c r="O431">
        <f t="shared" si="24"/>
        <v>395279</v>
      </c>
      <c r="P431" s="60">
        <f t="shared" si="25"/>
        <v>0.007086183659846507</v>
      </c>
      <c r="Q431" s="60">
        <f t="shared" si="20"/>
        <v>-0.029226375518029146</v>
      </c>
      <c r="R431" s="60">
        <f t="shared" si="20"/>
        <v>-0.02062866846055688</v>
      </c>
      <c r="S431" s="60">
        <f t="shared" si="20"/>
        <v>0.016984165387991947</v>
      </c>
      <c r="T431" s="60">
        <f t="shared" si="20"/>
        <v>0.00917974842522093</v>
      </c>
      <c r="U431" s="60">
        <f t="shared" si="20"/>
        <v>0.008354964185924234</v>
      </c>
      <c r="V431" s="60">
        <f t="shared" si="20"/>
        <v>0.012543574892192821</v>
      </c>
      <c r="W431" s="60">
        <f t="shared" si="20"/>
        <v>0.0038057893674226795</v>
      </c>
      <c r="X431" s="60">
        <f t="shared" si="20"/>
        <v>-0.00809938194001307</v>
      </c>
    </row>
    <row r="432" spans="1:24" ht="12.75">
      <c r="A432">
        <v>17</v>
      </c>
      <c r="B432" t="s">
        <v>16</v>
      </c>
      <c r="C432" t="str">
        <f t="shared" si="18"/>
        <v>H</v>
      </c>
      <c r="D432">
        <f t="shared" si="21"/>
        <v>541909</v>
      </c>
      <c r="E432" s="60">
        <f t="shared" si="22"/>
        <v>0.014253519939033982</v>
      </c>
      <c r="F432" s="60">
        <f t="shared" si="22"/>
        <v>-0.03306309957811204</v>
      </c>
      <c r="G432" s="60">
        <f t="shared" si="22"/>
        <v>-0.020915729928787118</v>
      </c>
      <c r="H432" s="60">
        <f t="shared" si="22"/>
        <v>0.00494760213806943</v>
      </c>
      <c r="I432" s="60">
        <f t="shared" si="22"/>
        <v>0.0013903443011193577</v>
      </c>
      <c r="J432" s="60">
        <f t="shared" si="22"/>
        <v>-0.02444798824114819</v>
      </c>
      <c r="K432" s="60">
        <f t="shared" si="22"/>
        <v>0.013060328347752975</v>
      </c>
      <c r="L432" s="60">
        <f t="shared" si="22"/>
        <v>0.031207185151026384</v>
      </c>
      <c r="M432" s="60">
        <f t="shared" si="22"/>
        <v>0.013567837871045527</v>
      </c>
      <c r="N432" t="str">
        <f t="shared" si="23"/>
        <v>I</v>
      </c>
      <c r="O432">
        <f t="shared" si="24"/>
        <v>566558</v>
      </c>
      <c r="P432" s="60">
        <f t="shared" si="25"/>
        <v>0.0017076238066589255</v>
      </c>
      <c r="Q432" s="60">
        <f t="shared" si="25"/>
        <v>-0.048758655465681644</v>
      </c>
      <c r="R432" s="60">
        <f t="shared" si="25"/>
        <v>-0.022720166213366345</v>
      </c>
      <c r="S432" s="60">
        <f t="shared" si="25"/>
        <v>0.018032867396458048</v>
      </c>
      <c r="T432" s="60">
        <f t="shared" si="25"/>
        <v>0.004289622156042842</v>
      </c>
      <c r="U432" s="60">
        <f t="shared" si="25"/>
        <v>-0.01314387725669968</v>
      </c>
      <c r="V432" s="60">
        <f t="shared" si="25"/>
        <v>0.010986152254203671</v>
      </c>
      <c r="W432" s="60">
        <f t="shared" si="25"/>
        <v>0.023054734455691034</v>
      </c>
      <c r="X432" s="60">
        <f t="shared" si="25"/>
        <v>0.026551698866693202</v>
      </c>
    </row>
    <row r="433" spans="1:24" ht="12.75">
      <c r="A433">
        <v>18</v>
      </c>
      <c r="B433" t="s">
        <v>17</v>
      </c>
      <c r="C433" t="str">
        <f t="shared" si="18"/>
        <v>H</v>
      </c>
      <c r="D433">
        <f t="shared" si="21"/>
        <v>554809</v>
      </c>
      <c r="E433" s="60">
        <f t="shared" si="22"/>
        <v>-0.0016060637032460218</v>
      </c>
      <c r="F433" s="60">
        <f t="shared" si="22"/>
        <v>-0.02691518512725527</v>
      </c>
      <c r="G433" s="60">
        <f t="shared" si="22"/>
        <v>-0.01782081749141695</v>
      </c>
      <c r="H433" s="60">
        <f t="shared" si="22"/>
        <v>0.0062559851857562805</v>
      </c>
      <c r="I433" s="60">
        <f t="shared" si="22"/>
        <v>0.001477782981342179</v>
      </c>
      <c r="J433" s="60">
        <f t="shared" si="22"/>
        <v>0.008937643597685535</v>
      </c>
      <c r="K433" s="60">
        <f t="shared" si="22"/>
        <v>0.014683121398979787</v>
      </c>
      <c r="L433" s="60">
        <f t="shared" si="22"/>
        <v>0.02000129560353872</v>
      </c>
      <c r="M433" s="60">
        <f t="shared" si="22"/>
        <v>-0.005013762445383929</v>
      </c>
      <c r="N433" t="str">
        <f t="shared" si="23"/>
        <v>H</v>
      </c>
      <c r="O433">
        <f t="shared" si="24"/>
        <v>575774</v>
      </c>
      <c r="P433" s="60">
        <f t="shared" si="25"/>
        <v>0.00197515196226955</v>
      </c>
      <c r="Q433" s="60">
        <f t="shared" si="25"/>
        <v>-0.03023769926480957</v>
      </c>
      <c r="R433" s="60">
        <f t="shared" si="25"/>
        <v>-0.020668227759147936</v>
      </c>
      <c r="S433" s="60">
        <f t="shared" si="25"/>
        <v>0.011555541524420433</v>
      </c>
      <c r="T433" s="60">
        <f t="shared" si="25"/>
        <v>0.004567929013189587</v>
      </c>
      <c r="U433" s="60">
        <f t="shared" si="25"/>
        <v>0.004144264904942359</v>
      </c>
      <c r="V433" s="60">
        <f t="shared" si="25"/>
        <v>0.01237134135435232</v>
      </c>
      <c r="W433" s="60">
        <f t="shared" si="25"/>
        <v>0.014678164737871618</v>
      </c>
      <c r="X433" s="60">
        <f t="shared" si="25"/>
        <v>0.0016135335269116258</v>
      </c>
    </row>
    <row r="434" spans="1:24" ht="12.75">
      <c r="A434">
        <v>19</v>
      </c>
      <c r="B434" t="s">
        <v>18</v>
      </c>
      <c r="C434" t="str">
        <f t="shared" si="18"/>
        <v>H</v>
      </c>
      <c r="D434">
        <f t="shared" si="21"/>
        <v>455177</v>
      </c>
      <c r="E434" s="60">
        <f t="shared" si="22"/>
        <v>0.00024396321978663316</v>
      </c>
      <c r="F434" s="60">
        <f t="shared" si="22"/>
        <v>-0.03162927269782051</v>
      </c>
      <c r="G434" s="60">
        <f t="shared" si="22"/>
        <v>-0.037821321118586264</v>
      </c>
      <c r="H434" s="60">
        <f t="shared" si="22"/>
        <v>0.01242072463299283</v>
      </c>
      <c r="I434" s="60">
        <f t="shared" si="22"/>
        <v>0.0026629051341248095</v>
      </c>
      <c r="J434" s="60">
        <f t="shared" si="22"/>
        <v>-0.008862136215211702</v>
      </c>
      <c r="K434" s="60">
        <f t="shared" si="22"/>
        <v>0.014333347167189786</v>
      </c>
      <c r="L434" s="60">
        <f t="shared" si="22"/>
        <v>0.04299025250802714</v>
      </c>
      <c r="M434" s="60">
        <f t="shared" si="22"/>
        <v>0.0056615373694975935</v>
      </c>
      <c r="N434" t="str">
        <f t="shared" si="23"/>
        <v>H</v>
      </c>
      <c r="O434">
        <f t="shared" si="24"/>
        <v>481935</v>
      </c>
      <c r="P434" s="60">
        <f t="shared" si="25"/>
        <v>-0.0036681733637525665</v>
      </c>
      <c r="Q434" s="60">
        <f t="shared" si="25"/>
        <v>-0.04485259692468818</v>
      </c>
      <c r="R434" s="60">
        <f t="shared" si="25"/>
        <v>-0.0368067026783816</v>
      </c>
      <c r="S434" s="60">
        <f t="shared" si="25"/>
        <v>0.02562462385570296</v>
      </c>
      <c r="T434" s="60">
        <f t="shared" si="25"/>
        <v>0.009185051956292097</v>
      </c>
      <c r="U434" s="60">
        <f t="shared" si="25"/>
        <v>-0.010357384286671892</v>
      </c>
      <c r="V434" s="60">
        <f t="shared" si="25"/>
        <v>0.01258430197612409</v>
      </c>
      <c r="W434" s="60">
        <f t="shared" si="25"/>
        <v>0.03437342445300409</v>
      </c>
      <c r="X434" s="60">
        <f t="shared" si="25"/>
        <v>0.013917455012371016</v>
      </c>
    </row>
    <row r="435" spans="1:24" ht="12.75">
      <c r="A435">
        <v>20</v>
      </c>
      <c r="B435" t="s">
        <v>19</v>
      </c>
      <c r="C435" t="str">
        <f t="shared" si="18"/>
        <v>I</v>
      </c>
      <c r="D435">
        <f t="shared" si="21"/>
        <v>680059</v>
      </c>
      <c r="E435" s="60">
        <f t="shared" si="22"/>
        <v>-0.01737962121851222</v>
      </c>
      <c r="F435" s="60">
        <f t="shared" si="22"/>
        <v>-0.043769870243244136</v>
      </c>
      <c r="G435" s="60">
        <f t="shared" si="22"/>
        <v>-0.02630148804918936</v>
      </c>
      <c r="H435" s="60">
        <f t="shared" si="22"/>
        <v>0.017331161364994036</v>
      </c>
      <c r="I435" s="60">
        <f t="shared" si="22"/>
        <v>0.005665902491635107</v>
      </c>
      <c r="J435" s="60">
        <f t="shared" si="22"/>
        <v>0.03242215853675709</v>
      </c>
      <c r="K435" s="60">
        <f t="shared" si="22"/>
        <v>-0.013865117365944785</v>
      </c>
      <c r="L435" s="60">
        <f t="shared" si="22"/>
        <v>0.009609277411183753</v>
      </c>
      <c r="M435" s="60">
        <f t="shared" si="22"/>
        <v>0.03628759707232081</v>
      </c>
      <c r="N435" t="str">
        <f t="shared" si="23"/>
        <v>E</v>
      </c>
      <c r="O435">
        <f t="shared" si="24"/>
        <v>718502</v>
      </c>
      <c r="P435" s="60">
        <f t="shared" si="25"/>
        <v>-0.017252666966800195</v>
      </c>
      <c r="Q435" s="60">
        <f t="shared" si="25"/>
        <v>-0.010262665572569052</v>
      </c>
      <c r="R435" s="60">
        <f t="shared" si="25"/>
        <v>-0.025496882453897633</v>
      </c>
      <c r="S435" s="60">
        <f t="shared" si="25"/>
        <v>0.0152175745606302</v>
      </c>
      <c r="T435" s="60">
        <f t="shared" si="25"/>
        <v>0.021241962122693567</v>
      </c>
      <c r="U435" s="60">
        <f t="shared" si="25"/>
        <v>0.002672860513744303</v>
      </c>
      <c r="V435" s="60">
        <f t="shared" si="25"/>
        <v>0.008391043808364987</v>
      </c>
      <c r="W435" s="60">
        <f t="shared" si="25"/>
        <v>0.0028785591215525763</v>
      </c>
      <c r="X435" s="60">
        <f t="shared" si="25"/>
        <v>0.0026102148662812685</v>
      </c>
    </row>
    <row r="436" spans="1:24" ht="12.75">
      <c r="A436">
        <v>21</v>
      </c>
      <c r="B436" t="s">
        <v>20</v>
      </c>
      <c r="C436" t="str">
        <f t="shared" si="18"/>
        <v>I</v>
      </c>
      <c r="D436">
        <f t="shared" si="21"/>
        <v>380258</v>
      </c>
      <c r="E436" s="60">
        <f t="shared" si="22"/>
        <v>-0.0036127218812932044</v>
      </c>
      <c r="F436" s="60">
        <f t="shared" si="22"/>
        <v>-0.010158217705348305</v>
      </c>
      <c r="G436" s="60">
        <f t="shared" si="22"/>
        <v>-0.029053239607043854</v>
      </c>
      <c r="H436" s="60">
        <f t="shared" si="22"/>
        <v>0.01215090062677265</v>
      </c>
      <c r="I436" s="60">
        <f t="shared" si="22"/>
        <v>0.0023368622925965307</v>
      </c>
      <c r="J436" s="60">
        <f t="shared" si="22"/>
        <v>-0.015528430300660728</v>
      </c>
      <c r="K436" s="60">
        <f t="shared" si="22"/>
        <v>0.00784720844949302</v>
      </c>
      <c r="L436" s="60">
        <f t="shared" si="22"/>
        <v>0.013691321233445575</v>
      </c>
      <c r="M436" s="60">
        <f t="shared" si="22"/>
        <v>0.02232631689203861</v>
      </c>
      <c r="N436" t="str">
        <f t="shared" si="23"/>
        <v>G</v>
      </c>
      <c r="O436">
        <f t="shared" si="24"/>
        <v>406914</v>
      </c>
      <c r="P436" s="60">
        <f t="shared" si="25"/>
        <v>-0.008960574122639134</v>
      </c>
      <c r="Q436" s="60">
        <f t="shared" si="25"/>
        <v>0.00022906801875388627</v>
      </c>
      <c r="R436" s="60">
        <f t="shared" si="25"/>
        <v>-0.02714098346501361</v>
      </c>
      <c r="S436" s="60">
        <f t="shared" si="25"/>
        <v>0.01129356090206849</v>
      </c>
      <c r="T436" s="60">
        <f t="shared" si="25"/>
        <v>0.010250527997003017</v>
      </c>
      <c r="U436" s="60">
        <f t="shared" si="25"/>
        <v>-0.012581161324385283</v>
      </c>
      <c r="V436" s="60">
        <f t="shared" si="25"/>
        <v>0.018681063160995104</v>
      </c>
      <c r="W436" s="60">
        <f t="shared" si="25"/>
        <v>0.006338200283385373</v>
      </c>
      <c r="X436" s="60">
        <f t="shared" si="25"/>
        <v>0.0018902985498321645</v>
      </c>
    </row>
    <row r="437" spans="1:24" ht="12.75">
      <c r="A437">
        <v>22</v>
      </c>
      <c r="B437" t="s">
        <v>21</v>
      </c>
      <c r="C437" t="str">
        <f t="shared" si="18"/>
        <v>B</v>
      </c>
      <c r="D437">
        <f t="shared" si="21"/>
        <v>488925</v>
      </c>
      <c r="E437" s="60">
        <f t="shared" si="22"/>
        <v>0.0035977377173348896</v>
      </c>
      <c r="F437" s="60">
        <f t="shared" si="22"/>
        <v>0.011496740326683297</v>
      </c>
      <c r="G437" s="60">
        <f t="shared" si="22"/>
        <v>-0.01674898413460066</v>
      </c>
      <c r="H437" s="60">
        <f t="shared" si="22"/>
        <v>-0.000672741519380602</v>
      </c>
      <c r="I437" s="60">
        <f t="shared" si="22"/>
        <v>0.00020657981722328744</v>
      </c>
      <c r="J437" s="60">
        <f t="shared" si="22"/>
        <v>0.010334798484205751</v>
      </c>
      <c r="K437" s="60">
        <f t="shared" si="22"/>
        <v>0.00032310225891790667</v>
      </c>
      <c r="L437" s="60">
        <f t="shared" si="22"/>
        <v>-0.0015350301480057463</v>
      </c>
      <c r="M437" s="60">
        <f t="shared" si="22"/>
        <v>-0.007002202802377816</v>
      </c>
      <c r="N437" t="str">
        <f t="shared" si="23"/>
        <v>B</v>
      </c>
      <c r="O437">
        <f t="shared" si="24"/>
        <v>504678</v>
      </c>
      <c r="P437" s="60">
        <f t="shared" si="25"/>
        <v>0.0010987998683953254</v>
      </c>
      <c r="Q437" s="60">
        <f t="shared" si="25"/>
        <v>0.015423237647949117</v>
      </c>
      <c r="R437" s="60">
        <f t="shared" si="25"/>
        <v>-0.015084987227911482</v>
      </c>
      <c r="S437" s="60">
        <f t="shared" si="25"/>
        <v>0.0016365028529782</v>
      </c>
      <c r="T437" s="60">
        <f t="shared" si="25"/>
        <v>0.0003275329467469501</v>
      </c>
      <c r="U437" s="60">
        <f t="shared" si="25"/>
        <v>0.0005039587852995533</v>
      </c>
      <c r="V437" s="60">
        <f t="shared" si="25"/>
        <v>0.006468087080440901</v>
      </c>
      <c r="W437" s="60">
        <f t="shared" si="25"/>
        <v>-0.003167344116261857</v>
      </c>
      <c r="X437" s="60">
        <f t="shared" si="25"/>
        <v>-0.0072057878376366735</v>
      </c>
    </row>
    <row r="438" spans="1:24" ht="12.75">
      <c r="A438">
        <v>23</v>
      </c>
      <c r="B438" t="s">
        <v>22</v>
      </c>
      <c r="C438" t="str">
        <f t="shared" si="18"/>
        <v>G</v>
      </c>
      <c r="D438">
        <f t="shared" si="21"/>
        <v>390331</v>
      </c>
      <c r="E438" s="60">
        <f t="shared" si="22"/>
        <v>0.005276168369407155</v>
      </c>
      <c r="F438" s="60">
        <f t="shared" si="22"/>
        <v>-0.005471576294048208</v>
      </c>
      <c r="G438" s="60">
        <f t="shared" si="22"/>
        <v>-0.02077116245144906</v>
      </c>
      <c r="H438" s="60">
        <f t="shared" si="22"/>
        <v>0.010311001627158669</v>
      </c>
      <c r="I438" s="60">
        <f t="shared" si="22"/>
        <v>0.0009631436503120356</v>
      </c>
      <c r="J438" s="60">
        <f t="shared" si="22"/>
        <v>-0.011474976084678144</v>
      </c>
      <c r="K438" s="60">
        <f t="shared" si="22"/>
        <v>0.011150285489182926</v>
      </c>
      <c r="L438" s="60">
        <f t="shared" si="22"/>
        <v>0.0031502868836483094</v>
      </c>
      <c r="M438" s="60">
        <f t="shared" si="22"/>
        <v>0.006866828810466616</v>
      </c>
      <c r="N438" t="str">
        <f t="shared" si="23"/>
        <v>G</v>
      </c>
      <c r="O438">
        <f t="shared" si="24"/>
        <v>411132</v>
      </c>
      <c r="P438" s="60">
        <f t="shared" si="25"/>
        <v>0.0002978919486835707</v>
      </c>
      <c r="Q438" s="60">
        <f t="shared" si="25"/>
        <v>0.0020978130668926065</v>
      </c>
      <c r="R438" s="60">
        <f t="shared" si="25"/>
        <v>-0.019280141121620943</v>
      </c>
      <c r="S438" s="60">
        <f t="shared" si="25"/>
        <v>0.008881902095952278</v>
      </c>
      <c r="T438" s="60">
        <f t="shared" si="25"/>
        <v>0.005102758808553678</v>
      </c>
      <c r="U438" s="60">
        <f t="shared" si="25"/>
        <v>-0.00793130514733556</v>
      </c>
      <c r="V438" s="60">
        <f t="shared" si="25"/>
        <v>0.012019195075042802</v>
      </c>
      <c r="W438" s="60">
        <f t="shared" si="25"/>
        <v>-0.001989538875890713</v>
      </c>
      <c r="X438" s="60">
        <f t="shared" si="25"/>
        <v>0.0008014241497223129</v>
      </c>
    </row>
    <row r="439" spans="1:24" ht="12.75">
      <c r="A439">
        <v>24</v>
      </c>
      <c r="B439" t="s">
        <v>23</v>
      </c>
      <c r="C439" t="str">
        <f t="shared" si="18"/>
        <v>F</v>
      </c>
      <c r="D439">
        <f t="shared" si="21"/>
        <v>520479</v>
      </c>
      <c r="E439" s="60">
        <f t="shared" si="22"/>
        <v>0.003078294012965041</v>
      </c>
      <c r="F439" s="60">
        <f t="shared" si="22"/>
        <v>-0.0008586292647354554</v>
      </c>
      <c r="G439" s="60">
        <f t="shared" si="22"/>
        <v>-0.016771538635436428</v>
      </c>
      <c r="H439" s="60">
        <f t="shared" si="22"/>
        <v>-0.0008368465748367637</v>
      </c>
      <c r="I439" s="60">
        <f t="shared" si="22"/>
        <v>-5.800806129334325E-05</v>
      </c>
      <c r="J439" s="60">
        <f t="shared" si="22"/>
        <v>0.033999854118508824</v>
      </c>
      <c r="K439" s="60">
        <f t="shared" si="22"/>
        <v>-0.004278879995795959</v>
      </c>
      <c r="L439" s="60">
        <f t="shared" si="22"/>
        <v>-0.003935359519282873</v>
      </c>
      <c r="M439" s="60">
        <f t="shared" si="22"/>
        <v>-0.010338886080092757</v>
      </c>
      <c r="N439" t="str">
        <f t="shared" si="23"/>
        <v>G</v>
      </c>
      <c r="O439">
        <f t="shared" si="24"/>
        <v>530561</v>
      </c>
      <c r="P439" s="60">
        <f t="shared" si="25"/>
        <v>0.007983304638023339</v>
      </c>
      <c r="Q439" s="60">
        <f t="shared" si="25"/>
        <v>0.008734633267592495</v>
      </c>
      <c r="R439" s="60">
        <f t="shared" si="25"/>
        <v>-0.013408192860648302</v>
      </c>
      <c r="S439" s="60">
        <f t="shared" si="25"/>
        <v>0.0021923843715137697</v>
      </c>
      <c r="T439" s="60">
        <f t="shared" si="25"/>
        <v>0.0004789812417985949</v>
      </c>
      <c r="U439" s="60">
        <f t="shared" si="25"/>
        <v>0.008044113891956417</v>
      </c>
      <c r="V439" s="60">
        <f t="shared" si="25"/>
        <v>0.010007773138651047</v>
      </c>
      <c r="W439" s="60">
        <f t="shared" si="25"/>
        <v>-0.0008052733028024381</v>
      </c>
      <c r="X439" s="60">
        <f t="shared" si="25"/>
        <v>-0.023227724386084878</v>
      </c>
    </row>
    <row r="440" spans="1:24" ht="12.75">
      <c r="A440">
        <v>25</v>
      </c>
      <c r="B440" t="s">
        <v>24</v>
      </c>
      <c r="C440" t="str">
        <f t="shared" si="18"/>
        <v>H</v>
      </c>
      <c r="D440">
        <f t="shared" si="21"/>
        <v>505752</v>
      </c>
      <c r="E440" s="60">
        <f t="shared" si="22"/>
        <v>0.010454772499342263</v>
      </c>
      <c r="F440" s="60">
        <f t="shared" si="22"/>
        <v>-0.003930640601147173</v>
      </c>
      <c r="G440" s="60">
        <f t="shared" si="22"/>
        <v>-0.013650913718474794</v>
      </c>
      <c r="H440" s="60">
        <f t="shared" si="22"/>
        <v>0.00018835399026180533</v>
      </c>
      <c r="I440" s="60">
        <f t="shared" si="22"/>
        <v>7.534171109112352E-05</v>
      </c>
      <c r="J440" s="60">
        <f t="shared" si="22"/>
        <v>-0.007867988960731931</v>
      </c>
      <c r="K440" s="60">
        <f t="shared" si="22"/>
        <v>0.0004315624997866252</v>
      </c>
      <c r="L440" s="60">
        <f t="shared" si="22"/>
        <v>0.011456835133746957</v>
      </c>
      <c r="M440" s="60">
        <f t="shared" si="22"/>
        <v>0.002842677446125444</v>
      </c>
      <c r="N440" t="str">
        <f t="shared" si="23"/>
        <v>G</v>
      </c>
      <c r="O440">
        <f t="shared" si="24"/>
        <v>509078</v>
      </c>
      <c r="P440" s="60">
        <f t="shared" si="25"/>
        <v>0.007802217057721841</v>
      </c>
      <c r="Q440" s="60">
        <f t="shared" si="25"/>
        <v>0.00027435300203543234</v>
      </c>
      <c r="R440" s="60">
        <f t="shared" si="25"/>
        <v>-0.012932437239553812</v>
      </c>
      <c r="S440" s="60">
        <f t="shared" si="25"/>
        <v>0.0009826814271755163</v>
      </c>
      <c r="T440" s="60">
        <f t="shared" si="25"/>
        <v>-0.0007469740062108175</v>
      </c>
      <c r="U440" s="60">
        <f t="shared" si="25"/>
        <v>-0.005637590166160278</v>
      </c>
      <c r="V440" s="60">
        <f t="shared" si="25"/>
        <v>0.011592716013154383</v>
      </c>
      <c r="W440" s="60">
        <f t="shared" si="25"/>
        <v>0.0032792954064189486</v>
      </c>
      <c r="X440" s="60">
        <f t="shared" si="25"/>
        <v>-0.00461426149458119</v>
      </c>
    </row>
    <row r="441" spans="1:24" ht="12.75">
      <c r="A441">
        <v>26</v>
      </c>
      <c r="B441" t="s">
        <v>25</v>
      </c>
      <c r="C441" t="str">
        <f t="shared" si="18"/>
        <v>I</v>
      </c>
      <c r="D441">
        <f t="shared" si="21"/>
        <v>463509</v>
      </c>
      <c r="E441" s="60">
        <f t="shared" si="22"/>
        <v>0.0056122948384475235</v>
      </c>
      <c r="F441" s="60">
        <f t="shared" si="22"/>
        <v>-0.016550653720505237</v>
      </c>
      <c r="G441" s="60">
        <f t="shared" si="22"/>
        <v>-0.00974470770551597</v>
      </c>
      <c r="H441" s="60">
        <f t="shared" si="22"/>
        <v>0.005757689697169572</v>
      </c>
      <c r="I441" s="60">
        <f t="shared" si="22"/>
        <v>0.0020795722797700674</v>
      </c>
      <c r="J441" s="60">
        <f t="shared" si="22"/>
        <v>0.0004109684850082812</v>
      </c>
      <c r="K441" s="60">
        <f t="shared" si="22"/>
        <v>-0.005911493443672977</v>
      </c>
      <c r="L441" s="60">
        <f t="shared" si="22"/>
        <v>0.002950818457101087</v>
      </c>
      <c r="M441" s="60">
        <f t="shared" si="22"/>
        <v>0.015395511112197974</v>
      </c>
      <c r="N441" t="str">
        <f t="shared" si="23"/>
        <v>G</v>
      </c>
      <c r="O441">
        <f t="shared" si="24"/>
        <v>474966</v>
      </c>
      <c r="P441" s="60">
        <f t="shared" si="25"/>
        <v>0.003414203612578423</v>
      </c>
      <c r="Q441" s="60">
        <f t="shared" si="25"/>
        <v>0.0010335987200214003</v>
      </c>
      <c r="R441" s="60">
        <f t="shared" si="25"/>
        <v>-0.007405532433643919</v>
      </c>
      <c r="S441" s="60">
        <f t="shared" si="25"/>
        <v>0.005261643923398368</v>
      </c>
      <c r="T441" s="60">
        <f t="shared" si="25"/>
        <v>0.004117987123340779</v>
      </c>
      <c r="U441" s="60">
        <f t="shared" si="25"/>
        <v>-0.0026380422853560445</v>
      </c>
      <c r="V441" s="60">
        <f t="shared" si="25"/>
        <v>0.012091600270634523</v>
      </c>
      <c r="W441" s="60">
        <f t="shared" si="25"/>
        <v>0.001623641855939821</v>
      </c>
      <c r="X441" s="60">
        <f t="shared" si="25"/>
        <v>-0.017499100786913344</v>
      </c>
    </row>
    <row r="442" spans="1:24" ht="12.75">
      <c r="A442">
        <v>27</v>
      </c>
      <c r="B442" t="s">
        <v>26</v>
      </c>
      <c r="C442" t="str">
        <f t="shared" si="18"/>
        <v>B</v>
      </c>
      <c r="D442">
        <f t="shared" si="21"/>
        <v>557668</v>
      </c>
      <c r="E442" s="60">
        <f t="shared" si="22"/>
        <v>-0.0030362106514511406</v>
      </c>
      <c r="F442" s="60">
        <f t="shared" si="22"/>
        <v>0.06111276235623464</v>
      </c>
      <c r="G442" s="60">
        <f t="shared" si="22"/>
        <v>-0.0011863281446947982</v>
      </c>
      <c r="H442" s="60">
        <f t="shared" si="22"/>
        <v>-0.003625119619625781</v>
      </c>
      <c r="I442" s="60">
        <f t="shared" si="22"/>
        <v>-0.0009057366251403187</v>
      </c>
      <c r="J442" s="60">
        <f t="shared" si="22"/>
        <v>-0.00613293579303828</v>
      </c>
      <c r="K442" s="60">
        <f t="shared" si="22"/>
        <v>-0.025381689159266765</v>
      </c>
      <c r="L442" s="60">
        <f t="shared" si="22"/>
        <v>-0.019346455644993744</v>
      </c>
      <c r="M442" s="60">
        <f t="shared" si="22"/>
        <v>-0.001498286718023517</v>
      </c>
      <c r="N442" t="str">
        <f t="shared" si="23"/>
        <v>B</v>
      </c>
      <c r="O442">
        <f t="shared" si="24"/>
        <v>514679</v>
      </c>
      <c r="P442" s="60">
        <f t="shared" si="25"/>
        <v>-0.001948310465823777</v>
      </c>
      <c r="Q442" s="60">
        <f t="shared" si="25"/>
        <v>0.06583562666676107</v>
      </c>
      <c r="R442" s="60">
        <f t="shared" si="25"/>
        <v>-0.00032649952552610273</v>
      </c>
      <c r="S442" s="60">
        <f t="shared" si="25"/>
        <v>-0.006472912210647004</v>
      </c>
      <c r="T442" s="60">
        <f t="shared" si="25"/>
        <v>-0.00522190378144218</v>
      </c>
      <c r="U442" s="60">
        <f t="shared" si="25"/>
        <v>-0.0035543046700729775</v>
      </c>
      <c r="V442" s="60">
        <f t="shared" si="25"/>
        <v>-0.02411679454925321</v>
      </c>
      <c r="W442" s="60">
        <f t="shared" si="25"/>
        <v>-0.016642714469951008</v>
      </c>
      <c r="X442" s="60">
        <f t="shared" si="25"/>
        <v>-0.007552186994044807</v>
      </c>
    </row>
    <row r="443" spans="1:24" ht="12.75">
      <c r="A443">
        <v>28</v>
      </c>
      <c r="B443" t="s">
        <v>27</v>
      </c>
      <c r="C443" t="str">
        <f t="shared" si="18"/>
        <v>B</v>
      </c>
      <c r="D443">
        <f t="shared" si="21"/>
        <v>481621</v>
      </c>
      <c r="E443" s="60">
        <f t="shared" si="22"/>
        <v>-0.008630818559239278</v>
      </c>
      <c r="F443" s="60">
        <f t="shared" si="22"/>
        <v>0.0854570638809728</v>
      </c>
      <c r="G443" s="60">
        <f t="shared" si="22"/>
        <v>0.0017063087959369172</v>
      </c>
      <c r="H443" s="60">
        <f t="shared" si="22"/>
        <v>-0.009642127354599305</v>
      </c>
      <c r="I443" s="60">
        <f t="shared" si="22"/>
        <v>-0.0016382942381786229</v>
      </c>
      <c r="J443" s="60">
        <f t="shared" si="22"/>
        <v>0.0019348939262794768</v>
      </c>
      <c r="K443" s="60">
        <f t="shared" si="22"/>
        <v>-0.030364074434555313</v>
      </c>
      <c r="L443" s="60">
        <f t="shared" si="22"/>
        <v>-0.03016813645404874</v>
      </c>
      <c r="M443" s="60">
        <f t="shared" si="22"/>
        <v>-0.008654815562567642</v>
      </c>
      <c r="N443" t="str">
        <f t="shared" si="23"/>
        <v>B</v>
      </c>
      <c r="O443">
        <f t="shared" si="24"/>
        <v>456975</v>
      </c>
      <c r="P443" s="60">
        <f t="shared" si="25"/>
        <v>0.001823771701220056</v>
      </c>
      <c r="Q443" s="60">
        <f t="shared" si="25"/>
        <v>0.07734175706936103</v>
      </c>
      <c r="R443" s="60">
        <f t="shared" si="25"/>
        <v>0.002130891322562306</v>
      </c>
      <c r="S443" s="60">
        <f t="shared" si="25"/>
        <v>-0.015175330055309216</v>
      </c>
      <c r="T443" s="60">
        <f t="shared" si="25"/>
        <v>-0.007289504738210915</v>
      </c>
      <c r="U443" s="60">
        <f t="shared" si="25"/>
        <v>0.006053901982201494</v>
      </c>
      <c r="V443" s="60">
        <f t="shared" si="25"/>
        <v>-0.02624648525441961</v>
      </c>
      <c r="W443" s="60">
        <f t="shared" si="25"/>
        <v>-0.02223360488102271</v>
      </c>
      <c r="X443" s="60">
        <f t="shared" si="25"/>
        <v>-0.016405397146382422</v>
      </c>
    </row>
    <row r="444" spans="1:24" ht="12.75">
      <c r="A444">
        <v>29</v>
      </c>
      <c r="B444" t="s">
        <v>28</v>
      </c>
      <c r="C444" t="str">
        <f t="shared" si="18"/>
        <v>B</v>
      </c>
      <c r="D444">
        <f t="shared" si="21"/>
        <v>458154</v>
      </c>
      <c r="E444" s="60">
        <f t="shared" si="22"/>
        <v>0.01195029460712893</v>
      </c>
      <c r="F444" s="60">
        <f t="shared" si="22"/>
        <v>0.02767777456219106</v>
      </c>
      <c r="G444" s="60">
        <f t="shared" si="22"/>
        <v>-0.007978574469568248</v>
      </c>
      <c r="H444" s="60">
        <f t="shared" si="22"/>
        <v>-0.006961663946087569</v>
      </c>
      <c r="I444" s="60">
        <f t="shared" si="22"/>
        <v>-0.001273077192704914</v>
      </c>
      <c r="J444" s="60">
        <f t="shared" si="22"/>
        <v>0.01938377618392724</v>
      </c>
      <c r="K444" s="60">
        <f t="shared" si="22"/>
        <v>-0.016428461838658412</v>
      </c>
      <c r="L444" s="60">
        <f t="shared" si="22"/>
        <v>-0.014177204749563757</v>
      </c>
      <c r="M444" s="60">
        <f t="shared" si="22"/>
        <v>-0.012192863156664069</v>
      </c>
      <c r="N444" t="str">
        <f t="shared" si="23"/>
        <v>B</v>
      </c>
      <c r="O444">
        <f t="shared" si="24"/>
        <v>461072</v>
      </c>
      <c r="P444" s="60">
        <f t="shared" si="25"/>
        <v>0.012041238957536449</v>
      </c>
      <c r="Q444" s="60">
        <f t="shared" si="25"/>
        <v>0.026346480224865243</v>
      </c>
      <c r="R444" s="60">
        <f t="shared" si="25"/>
        <v>-0.0061392091127437515</v>
      </c>
      <c r="S444" s="60">
        <f t="shared" si="25"/>
        <v>-0.0012062705429944434</v>
      </c>
      <c r="T444" s="60">
        <f t="shared" si="25"/>
        <v>-0.0021775107918946823</v>
      </c>
      <c r="U444" s="60">
        <f t="shared" si="25"/>
        <v>0.0010520433157741385</v>
      </c>
      <c r="V444" s="60">
        <f t="shared" si="25"/>
        <v>-0.008838253350866063</v>
      </c>
      <c r="W444" s="60">
        <f t="shared" si="25"/>
        <v>-0.011670475617395898</v>
      </c>
      <c r="X444" s="60">
        <f t="shared" si="25"/>
        <v>-0.009408043082280965</v>
      </c>
    </row>
    <row r="445" spans="1:24" ht="12.75">
      <c r="A445">
        <v>30</v>
      </c>
      <c r="B445" t="s">
        <v>29</v>
      </c>
      <c r="C445" t="str">
        <f t="shared" si="18"/>
        <v>B</v>
      </c>
      <c r="D445">
        <f t="shared" si="21"/>
        <v>535643</v>
      </c>
      <c r="E445" s="60">
        <f t="shared" si="22"/>
        <v>0.0028015422148682523</v>
      </c>
      <c r="F445" s="60">
        <f t="shared" si="22"/>
        <v>0.051261833857199623</v>
      </c>
      <c r="G445" s="60">
        <f t="shared" si="22"/>
        <v>0.027044100146946234</v>
      </c>
      <c r="H445" s="60">
        <f t="shared" si="22"/>
        <v>-0.012717254425244299</v>
      </c>
      <c r="I445" s="60">
        <f t="shared" si="22"/>
        <v>-0.0022363065356075526</v>
      </c>
      <c r="J445" s="60">
        <f t="shared" si="22"/>
        <v>-0.015264075545042298</v>
      </c>
      <c r="K445" s="60">
        <f t="shared" si="22"/>
        <v>-0.013957042172716677</v>
      </c>
      <c r="L445" s="60">
        <f t="shared" si="22"/>
        <v>-0.03230835657828378</v>
      </c>
      <c r="M445" s="60">
        <f t="shared" si="22"/>
        <v>-0.004624440962119197</v>
      </c>
      <c r="N445" t="str">
        <f t="shared" si="23"/>
        <v>B</v>
      </c>
      <c r="O445">
        <f t="shared" si="24"/>
        <v>518005</v>
      </c>
      <c r="P445" s="60">
        <f t="shared" si="25"/>
        <v>0.011436746611365275</v>
      </c>
      <c r="Q445" s="60">
        <f t="shared" si="25"/>
        <v>0.044230984824128794</v>
      </c>
      <c r="R445" s="60">
        <f t="shared" si="25"/>
        <v>0.02132904165532283</v>
      </c>
      <c r="S445" s="60">
        <f t="shared" si="25"/>
        <v>-0.015140058854707317</v>
      </c>
      <c r="T445" s="60">
        <f t="shared" si="25"/>
        <v>-0.01281066689592269</v>
      </c>
      <c r="U445" s="60">
        <f t="shared" si="25"/>
        <v>0.005683658077021966</v>
      </c>
      <c r="V445" s="60">
        <f t="shared" si="25"/>
        <v>-0.028838496331031957</v>
      </c>
      <c r="W445" s="60">
        <f t="shared" si="25"/>
        <v>-0.02342906541233739</v>
      </c>
      <c r="X445" s="60">
        <f t="shared" si="25"/>
        <v>-0.002462143673839512</v>
      </c>
    </row>
    <row r="446" spans="1:24" ht="12.75">
      <c r="A446">
        <v>31</v>
      </c>
      <c r="B446" t="s">
        <v>30</v>
      </c>
      <c r="C446" t="str">
        <f t="shared" si="18"/>
        <v>B</v>
      </c>
      <c r="D446">
        <f t="shared" si="21"/>
        <v>518279</v>
      </c>
      <c r="E446" s="60">
        <f t="shared" si="22"/>
        <v>0.0038802975488468616</v>
      </c>
      <c r="F446" s="60">
        <f t="shared" si="22"/>
        <v>0.04110069952763734</v>
      </c>
      <c r="G446" s="60">
        <f t="shared" si="22"/>
        <v>0.002899247545542674</v>
      </c>
      <c r="H446" s="60">
        <f t="shared" si="22"/>
        <v>-0.008585082469801254</v>
      </c>
      <c r="I446" s="60">
        <f t="shared" si="22"/>
        <v>-0.0017910739152858612</v>
      </c>
      <c r="J446" s="60">
        <f t="shared" si="22"/>
        <v>0.010263068777987563</v>
      </c>
      <c r="K446" s="60">
        <f t="shared" si="22"/>
        <v>-0.014679452030737561</v>
      </c>
      <c r="L446" s="60">
        <f t="shared" si="22"/>
        <v>-0.021617698044089702</v>
      </c>
      <c r="M446" s="60">
        <f t="shared" si="22"/>
        <v>-0.011470006940099739</v>
      </c>
      <c r="N446" t="str">
        <f t="shared" si="23"/>
        <v>B</v>
      </c>
      <c r="O446">
        <f t="shared" si="24"/>
        <v>497420</v>
      </c>
      <c r="P446" s="60">
        <f t="shared" si="25"/>
        <v>0.006629354547329533</v>
      </c>
      <c r="Q446" s="60">
        <f t="shared" si="25"/>
        <v>0.032713618727973126</v>
      </c>
      <c r="R446" s="60">
        <f t="shared" si="25"/>
        <v>0.005572969927236784</v>
      </c>
      <c r="S446" s="60">
        <f t="shared" si="25"/>
        <v>-0.01359626897408435</v>
      </c>
      <c r="T446" s="60">
        <f t="shared" si="25"/>
        <v>-0.005351278084167608</v>
      </c>
      <c r="U446" s="60">
        <f t="shared" si="25"/>
        <v>0.017685557783271626</v>
      </c>
      <c r="V446" s="60">
        <f t="shared" si="25"/>
        <v>-0.020263160970131783</v>
      </c>
      <c r="W446" s="60">
        <f t="shared" si="25"/>
        <v>-0.017470793465843123</v>
      </c>
      <c r="X446" s="60">
        <f t="shared" si="25"/>
        <v>-0.0059199994915841575</v>
      </c>
    </row>
    <row r="447" spans="1:24" ht="12.75">
      <c r="A447">
        <v>32</v>
      </c>
      <c r="B447" t="s">
        <v>31</v>
      </c>
      <c r="C447" t="str">
        <f t="shared" si="18"/>
        <v>B</v>
      </c>
      <c r="D447">
        <f t="shared" si="21"/>
        <v>421583</v>
      </c>
      <c r="E447" s="60">
        <f t="shared" si="22"/>
        <v>0.00844203092979448</v>
      </c>
      <c r="F447" s="60">
        <f t="shared" si="22"/>
        <v>0.016636615711770053</v>
      </c>
      <c r="G447" s="60">
        <f t="shared" si="22"/>
        <v>-0.003997584323623404</v>
      </c>
      <c r="H447" s="60">
        <f t="shared" si="22"/>
        <v>-0.0033293325818815507</v>
      </c>
      <c r="I447" s="60">
        <f t="shared" si="22"/>
        <v>-0.0008617515774221951</v>
      </c>
      <c r="J447" s="60">
        <f t="shared" si="22"/>
        <v>-0.019298257063386996</v>
      </c>
      <c r="K447" s="60">
        <f t="shared" si="22"/>
        <v>0.006334330541644034</v>
      </c>
      <c r="L447" s="60">
        <f t="shared" si="22"/>
        <v>0.005465338574897859</v>
      </c>
      <c r="M447" s="60">
        <f t="shared" si="22"/>
        <v>-0.009391390211791972</v>
      </c>
      <c r="N447" t="str">
        <f t="shared" si="23"/>
        <v>B</v>
      </c>
      <c r="O447">
        <f t="shared" si="24"/>
        <v>421569</v>
      </c>
      <c r="P447" s="60">
        <f t="shared" si="25"/>
        <v>0.005904232235934503</v>
      </c>
      <c r="Q447" s="60">
        <f t="shared" si="25"/>
        <v>0.010857938179000826</v>
      </c>
      <c r="R447" s="60">
        <f t="shared" si="25"/>
        <v>-0.0076737475783981435</v>
      </c>
      <c r="S447" s="60">
        <f t="shared" si="25"/>
        <v>-0.005203989488265712</v>
      </c>
      <c r="T447" s="60">
        <f t="shared" si="25"/>
        <v>-0.006004785796937527</v>
      </c>
      <c r="U447" s="60">
        <f t="shared" si="25"/>
        <v>-0.0010150428312479115</v>
      </c>
      <c r="V447" s="60">
        <f t="shared" si="25"/>
        <v>-0.0022254318040270116</v>
      </c>
      <c r="W447" s="60">
        <f t="shared" si="25"/>
        <v>0.007981225396648146</v>
      </c>
      <c r="X447" s="60">
        <f t="shared" si="25"/>
        <v>-0.0026203983127071617</v>
      </c>
    </row>
    <row r="448" spans="1:24" ht="12.75">
      <c r="A448">
        <v>33</v>
      </c>
      <c r="B448" t="s">
        <v>32</v>
      </c>
      <c r="C448" t="str">
        <f t="shared" si="18"/>
        <v>G</v>
      </c>
      <c r="D448">
        <f t="shared" si="21"/>
        <v>446547</v>
      </c>
      <c r="E448" s="60">
        <f t="shared" si="22"/>
        <v>0.010551355195637185</v>
      </c>
      <c r="F448" s="60">
        <f t="shared" si="22"/>
        <v>-0.01670528846633129</v>
      </c>
      <c r="G448" s="60">
        <f t="shared" si="22"/>
        <v>-0.013521095920978027</v>
      </c>
      <c r="H448" s="60">
        <f t="shared" si="22"/>
        <v>0.0009825144500022927</v>
      </c>
      <c r="I448" s="60">
        <f t="shared" si="22"/>
        <v>2.7380624514298374E-06</v>
      </c>
      <c r="J448" s="60">
        <f t="shared" si="22"/>
        <v>-0.009299147576594585</v>
      </c>
      <c r="K448" s="60">
        <f t="shared" si="22"/>
        <v>0.019736083323138587</v>
      </c>
      <c r="L448" s="60">
        <f t="shared" si="22"/>
        <v>0.01339519966592144</v>
      </c>
      <c r="M448" s="60">
        <f t="shared" si="22"/>
        <v>-0.005142358733246741</v>
      </c>
      <c r="N448" t="str">
        <f t="shared" si="23"/>
        <v>A</v>
      </c>
      <c r="O448">
        <f t="shared" si="24"/>
        <v>463749</v>
      </c>
      <c r="P448" s="60">
        <f t="shared" si="25"/>
        <v>0.01012530699004896</v>
      </c>
      <c r="Q448" s="60">
        <f t="shared" si="25"/>
        <v>-0.023544975578323857</v>
      </c>
      <c r="R448" s="60">
        <f t="shared" si="25"/>
        <v>-0.01434910357153299</v>
      </c>
      <c r="S448" s="60">
        <f t="shared" si="25"/>
        <v>0.0033274460288162735</v>
      </c>
      <c r="T448" s="60">
        <f t="shared" si="25"/>
        <v>0.0012876150903187132</v>
      </c>
      <c r="U448" s="60">
        <f t="shared" si="25"/>
        <v>0.0011826714922061748</v>
      </c>
      <c r="V448" s="60">
        <f t="shared" si="25"/>
        <v>0.004859789853566263</v>
      </c>
      <c r="W448" s="60">
        <f t="shared" si="25"/>
        <v>0.0072215399642431635</v>
      </c>
      <c r="X448" s="60">
        <f t="shared" si="25"/>
        <v>0.009889709730657337</v>
      </c>
    </row>
    <row r="449" spans="1:24" ht="12.75">
      <c r="A449">
        <v>34</v>
      </c>
      <c r="B449" t="s">
        <v>33</v>
      </c>
      <c r="C449" t="str">
        <f t="shared" si="18"/>
        <v>G</v>
      </c>
      <c r="D449">
        <f t="shared" si="21"/>
        <v>534841</v>
      </c>
      <c r="E449" s="60">
        <f aca="true" t="shared" si="26" ref="E449:M464">SUMIF($C$3:$C$410,$A449,E$3:E$410)/$D449-E$411</f>
        <v>0.014543834269692385</v>
      </c>
      <c r="F449" s="60">
        <f t="shared" si="26"/>
        <v>-0.06007945364114747</v>
      </c>
      <c r="G449" s="60">
        <f t="shared" si="26"/>
        <v>0.019976372233181508</v>
      </c>
      <c r="H449" s="60">
        <f t="shared" si="26"/>
        <v>-0.0005255492342190575</v>
      </c>
      <c r="I449" s="60">
        <f t="shared" si="26"/>
        <v>-0.0010850715494550608</v>
      </c>
      <c r="J449" s="60">
        <f t="shared" si="26"/>
        <v>-0.005949050338602338</v>
      </c>
      <c r="K449" s="60">
        <f t="shared" si="26"/>
        <v>0.026890940172035943</v>
      </c>
      <c r="L449" s="60">
        <f t="shared" si="26"/>
        <v>0.005560386512818247</v>
      </c>
      <c r="M449" s="60">
        <f t="shared" si="26"/>
        <v>0.0006675915756961248</v>
      </c>
      <c r="N449" t="str">
        <f t="shared" si="23"/>
        <v>I</v>
      </c>
      <c r="O449">
        <f t="shared" si="24"/>
        <v>530276</v>
      </c>
      <c r="P449" s="60">
        <f aca="true" t="shared" si="27" ref="P449:X477">SUMIF($C$3:$C$410,$A449,P$3:P$410)/$O449-P$411</f>
        <v>0.0022437154847279317</v>
      </c>
      <c r="Q449" s="60">
        <f t="shared" si="27"/>
        <v>-0.07091348985346652</v>
      </c>
      <c r="R449" s="60">
        <f t="shared" si="27"/>
        <v>0.029516583012880154</v>
      </c>
      <c r="S449" s="60">
        <f t="shared" si="27"/>
        <v>0.010571165224555375</v>
      </c>
      <c r="T449" s="60">
        <f t="shared" si="27"/>
        <v>-0.00450275201519227</v>
      </c>
      <c r="U449" s="60">
        <f t="shared" si="27"/>
        <v>-0.0011995562654965528</v>
      </c>
      <c r="V449" s="60">
        <f t="shared" si="27"/>
        <v>0.007125378597322873</v>
      </c>
      <c r="W449" s="60">
        <f t="shared" si="27"/>
        <v>-0.0024000230327690456</v>
      </c>
      <c r="X449" s="60">
        <f t="shared" si="27"/>
        <v>0.029558978847438078</v>
      </c>
    </row>
    <row r="450" spans="1:24" ht="12.75">
      <c r="A450">
        <v>35</v>
      </c>
      <c r="B450" t="s">
        <v>34</v>
      </c>
      <c r="C450" t="str">
        <f t="shared" si="18"/>
        <v>G</v>
      </c>
      <c r="D450">
        <f t="shared" si="21"/>
        <v>526433</v>
      </c>
      <c r="E450" s="60">
        <f t="shared" si="26"/>
        <v>0.01604999125711626</v>
      </c>
      <c r="F450" s="60">
        <f t="shared" si="26"/>
        <v>-0.045380318730011915</v>
      </c>
      <c r="G450" s="60">
        <f t="shared" si="26"/>
        <v>0.01399366242825778</v>
      </c>
      <c r="H450" s="60">
        <f t="shared" si="26"/>
        <v>-0.0003169364156115316</v>
      </c>
      <c r="I450" s="60">
        <f t="shared" si="26"/>
        <v>-0.0004576254423602033</v>
      </c>
      <c r="J450" s="60">
        <f t="shared" si="26"/>
        <v>-0.0074455810875226625</v>
      </c>
      <c r="K450" s="60">
        <f t="shared" si="26"/>
        <v>0.03172670003812608</v>
      </c>
      <c r="L450" s="60">
        <f t="shared" si="26"/>
        <v>0.006594749097050073</v>
      </c>
      <c r="M450" s="60">
        <f t="shared" si="26"/>
        <v>-0.014764641145043611</v>
      </c>
      <c r="N450" t="str">
        <f t="shared" si="23"/>
        <v>G</v>
      </c>
      <c r="O450">
        <f t="shared" si="24"/>
        <v>529668</v>
      </c>
      <c r="P450" s="60">
        <f t="shared" si="27"/>
        <v>0.012870564864040993</v>
      </c>
      <c r="Q450" s="60">
        <f t="shared" si="27"/>
        <v>-0.023571256761470538</v>
      </c>
      <c r="R450" s="60">
        <f t="shared" si="27"/>
        <v>0.017049249310954223</v>
      </c>
      <c r="S450" s="60">
        <f t="shared" si="27"/>
        <v>-0.011400336187561533</v>
      </c>
      <c r="T450" s="60">
        <f t="shared" si="27"/>
        <v>-0.006033405282677805</v>
      </c>
      <c r="U450" s="60">
        <f t="shared" si="27"/>
        <v>-0.005445308728935165</v>
      </c>
      <c r="V450" s="60">
        <f t="shared" si="27"/>
        <v>0.01733326276026627</v>
      </c>
      <c r="W450" s="60">
        <f t="shared" si="27"/>
        <v>0.0009650302499934829</v>
      </c>
      <c r="X450" s="60">
        <f t="shared" si="27"/>
        <v>-0.0017678002246099</v>
      </c>
    </row>
    <row r="451" spans="1:24" ht="12.75">
      <c r="A451">
        <v>36</v>
      </c>
      <c r="B451" t="s">
        <v>35</v>
      </c>
      <c r="C451" t="str">
        <f t="shared" si="18"/>
        <v>B</v>
      </c>
      <c r="D451">
        <f t="shared" si="21"/>
        <v>508047</v>
      </c>
      <c r="E451" s="60">
        <f t="shared" si="26"/>
        <v>0.01200970899658882</v>
      </c>
      <c r="F451" s="60">
        <f t="shared" si="26"/>
        <v>0.01373110146347789</v>
      </c>
      <c r="G451" s="60">
        <f t="shared" si="26"/>
        <v>0.0026797660864169848</v>
      </c>
      <c r="H451" s="60">
        <f t="shared" si="26"/>
        <v>-0.0031744564737447648</v>
      </c>
      <c r="I451" s="60">
        <f t="shared" si="26"/>
        <v>-0.0013662326586247448</v>
      </c>
      <c r="J451" s="60">
        <f t="shared" si="26"/>
        <v>-0.021935135662880613</v>
      </c>
      <c r="K451" s="60">
        <f t="shared" si="26"/>
        <v>0.012401004084177936</v>
      </c>
      <c r="L451" s="60">
        <f t="shared" si="26"/>
        <v>-0.0028370707802535047</v>
      </c>
      <c r="M451" s="60">
        <f t="shared" si="26"/>
        <v>-0.01150868505515773</v>
      </c>
      <c r="N451" t="str">
        <f t="shared" si="23"/>
        <v>B</v>
      </c>
      <c r="O451">
        <f t="shared" si="24"/>
        <v>509844</v>
      </c>
      <c r="P451" s="60">
        <f t="shared" si="27"/>
        <v>0.01004793582842363</v>
      </c>
      <c r="Q451" s="60">
        <f t="shared" si="27"/>
        <v>0.01351483148668281</v>
      </c>
      <c r="R451" s="60">
        <f t="shared" si="27"/>
        <v>0.005183524782535587</v>
      </c>
      <c r="S451" s="60">
        <f t="shared" si="27"/>
        <v>-0.009672277860746759</v>
      </c>
      <c r="T451" s="60">
        <f t="shared" si="27"/>
        <v>-0.007578889924280531</v>
      </c>
      <c r="U451" s="60">
        <f t="shared" si="27"/>
        <v>-0.009213859019325178</v>
      </c>
      <c r="V451" s="60">
        <f t="shared" si="27"/>
        <v>0.00892062870893888</v>
      </c>
      <c r="W451" s="60">
        <f t="shared" si="27"/>
        <v>-0.005133673921620126</v>
      </c>
      <c r="X451" s="60">
        <f t="shared" si="27"/>
        <v>-0.006068220080608311</v>
      </c>
    </row>
    <row r="452" spans="1:24" ht="12.75">
      <c r="A452">
        <v>37</v>
      </c>
      <c r="B452" t="s">
        <v>36</v>
      </c>
      <c r="C452" t="str">
        <f t="shared" si="18"/>
        <v>C</v>
      </c>
      <c r="D452">
        <f t="shared" si="21"/>
        <v>444555</v>
      </c>
      <c r="E452" s="60">
        <f t="shared" si="26"/>
        <v>0.015600281375902164</v>
      </c>
      <c r="F452" s="60">
        <f t="shared" si="26"/>
        <v>-0.05900160477923072</v>
      </c>
      <c r="G452" s="60">
        <f t="shared" si="26"/>
        <v>0.03887963972703612</v>
      </c>
      <c r="H452" s="60">
        <f t="shared" si="26"/>
        <v>-0.0037264363306518007</v>
      </c>
      <c r="I452" s="60">
        <f t="shared" si="26"/>
        <v>-0.0017219809042866526</v>
      </c>
      <c r="J452" s="60">
        <f t="shared" si="26"/>
        <v>-0.0051235583664167444</v>
      </c>
      <c r="K452" s="60">
        <f t="shared" si="26"/>
        <v>0.029898975748192336</v>
      </c>
      <c r="L452" s="60">
        <f t="shared" si="26"/>
        <v>-0.004622565736045477</v>
      </c>
      <c r="M452" s="60">
        <f t="shared" si="26"/>
        <v>-0.010182750734498938</v>
      </c>
      <c r="N452" t="str">
        <f t="shared" si="23"/>
        <v>C</v>
      </c>
      <c r="O452">
        <f t="shared" si="24"/>
        <v>418652</v>
      </c>
      <c r="P452" s="60">
        <f t="shared" si="27"/>
        <v>0.010100787641219772</v>
      </c>
      <c r="Q452" s="60">
        <f t="shared" si="27"/>
        <v>-0.07323901304009683</v>
      </c>
      <c r="R452" s="60">
        <f t="shared" si="27"/>
        <v>0.0528723346117464</v>
      </c>
      <c r="S452" s="60">
        <f t="shared" si="27"/>
        <v>-0.004032891502964174</v>
      </c>
      <c r="T452" s="60">
        <f t="shared" si="27"/>
        <v>-0.009762126712318778</v>
      </c>
      <c r="U452" s="60">
        <f t="shared" si="27"/>
        <v>0.002609549534925114</v>
      </c>
      <c r="V452" s="60">
        <f t="shared" si="27"/>
        <v>0.013681701119437062</v>
      </c>
      <c r="W452" s="60">
        <f t="shared" si="27"/>
        <v>-0.007738377741594374</v>
      </c>
      <c r="X452" s="60">
        <f t="shared" si="27"/>
        <v>0.015508036089645877</v>
      </c>
    </row>
    <row r="453" spans="1:24" ht="12.75">
      <c r="A453">
        <v>38</v>
      </c>
      <c r="B453" t="s">
        <v>37</v>
      </c>
      <c r="C453" t="str">
        <f t="shared" si="18"/>
        <v>G</v>
      </c>
      <c r="D453">
        <f t="shared" si="21"/>
        <v>547153</v>
      </c>
      <c r="E453" s="60">
        <f t="shared" si="26"/>
        <v>0.013199957450836602</v>
      </c>
      <c r="F453" s="60">
        <f t="shared" si="26"/>
        <v>-0.03955250117210851</v>
      </c>
      <c r="G453" s="60">
        <f t="shared" si="26"/>
        <v>0.027901259298946282</v>
      </c>
      <c r="H453" s="60">
        <f t="shared" si="26"/>
        <v>-0.009398027770281293</v>
      </c>
      <c r="I453" s="60">
        <f t="shared" si="26"/>
        <v>-0.002050697138693009</v>
      </c>
      <c r="J453" s="60">
        <f t="shared" si="26"/>
        <v>-0.011919486911710346</v>
      </c>
      <c r="K453" s="60">
        <f t="shared" si="26"/>
        <v>0.04588000378144155</v>
      </c>
      <c r="L453" s="60">
        <f t="shared" si="26"/>
        <v>-0.013793492733284722</v>
      </c>
      <c r="M453" s="60">
        <f t="shared" si="26"/>
        <v>-0.010267014805146288</v>
      </c>
      <c r="N453" t="str">
        <f t="shared" si="23"/>
        <v>C</v>
      </c>
      <c r="O453">
        <f t="shared" si="24"/>
        <v>529690</v>
      </c>
      <c r="P453" s="60">
        <f t="shared" si="27"/>
        <v>0.008064713955490022</v>
      </c>
      <c r="Q453" s="60">
        <f t="shared" si="27"/>
        <v>-0.05386178884742998</v>
      </c>
      <c r="R453" s="60">
        <f t="shared" si="27"/>
        <v>0.034072304543280696</v>
      </c>
      <c r="S453" s="60">
        <f t="shared" si="27"/>
        <v>-0.008579835458921027</v>
      </c>
      <c r="T453" s="60">
        <f t="shared" si="27"/>
        <v>-0.009456536830612755</v>
      </c>
      <c r="U453" s="60">
        <f t="shared" si="27"/>
        <v>-0.003406308093469597</v>
      </c>
      <c r="V453" s="60">
        <f t="shared" si="27"/>
        <v>0.024486975583566856</v>
      </c>
      <c r="W453" s="60">
        <f t="shared" si="27"/>
        <v>-0.012095423412453267</v>
      </c>
      <c r="X453" s="60">
        <f t="shared" si="27"/>
        <v>0.020775898560549066</v>
      </c>
    </row>
    <row r="454" spans="1:24" ht="12.75">
      <c r="A454">
        <v>39</v>
      </c>
      <c r="B454" t="s">
        <v>38</v>
      </c>
      <c r="C454" t="str">
        <f t="shared" si="18"/>
        <v>H</v>
      </c>
      <c r="D454">
        <f t="shared" si="21"/>
        <v>432637</v>
      </c>
      <c r="E454" s="60">
        <f t="shared" si="26"/>
        <v>-0.0060160365489150824</v>
      </c>
      <c r="F454" s="60">
        <f t="shared" si="26"/>
        <v>-0.017554689855511285</v>
      </c>
      <c r="G454" s="60">
        <f t="shared" si="26"/>
        <v>-0.02608877071318473</v>
      </c>
      <c r="H454" s="60">
        <f t="shared" si="26"/>
        <v>0.00285752963911683</v>
      </c>
      <c r="I454" s="60">
        <f t="shared" si="26"/>
        <v>0.0008759087384938562</v>
      </c>
      <c r="J454" s="60">
        <f t="shared" si="26"/>
        <v>-0.007170808891254141</v>
      </c>
      <c r="K454" s="60">
        <f t="shared" si="26"/>
        <v>0.012442312482240314</v>
      </c>
      <c r="L454" s="60">
        <f t="shared" si="26"/>
        <v>0.0405158450038622</v>
      </c>
      <c r="M454" s="60">
        <f t="shared" si="26"/>
        <v>0.0001387101451523487</v>
      </c>
      <c r="N454" t="str">
        <f t="shared" si="23"/>
        <v>H</v>
      </c>
      <c r="O454">
        <f t="shared" si="24"/>
        <v>446168</v>
      </c>
      <c r="P454" s="60">
        <f t="shared" si="27"/>
        <v>-0.007465791604677516</v>
      </c>
      <c r="Q454" s="60">
        <f t="shared" si="27"/>
        <v>-0.02388656388896404</v>
      </c>
      <c r="R454" s="60">
        <f t="shared" si="27"/>
        <v>-0.025787603207643645</v>
      </c>
      <c r="S454" s="60">
        <f t="shared" si="27"/>
        <v>0.011318916565798177</v>
      </c>
      <c r="T454" s="60">
        <f t="shared" si="27"/>
        <v>0.0007610727394637383</v>
      </c>
      <c r="U454" s="60">
        <f t="shared" si="27"/>
        <v>-0.00829559984223932</v>
      </c>
      <c r="V454" s="60">
        <f t="shared" si="27"/>
        <v>0.0047347533182498375</v>
      </c>
      <c r="W454" s="60">
        <f t="shared" si="27"/>
        <v>0.033589409461479175</v>
      </c>
      <c r="X454" s="60">
        <f t="shared" si="27"/>
        <v>0.015031406458533625</v>
      </c>
    </row>
    <row r="455" spans="1:24" ht="12.75">
      <c r="A455">
        <v>40</v>
      </c>
      <c r="B455" t="s">
        <v>39</v>
      </c>
      <c r="C455" t="str">
        <f t="shared" si="18"/>
        <v>G</v>
      </c>
      <c r="D455">
        <f t="shared" si="21"/>
        <v>512484</v>
      </c>
      <c r="E455" s="60">
        <f t="shared" si="26"/>
        <v>0.016826634020239345</v>
      </c>
      <c r="F455" s="60">
        <f t="shared" si="26"/>
        <v>-0.025111037373067246</v>
      </c>
      <c r="G455" s="60">
        <f t="shared" si="26"/>
        <v>-0.01120672335093452</v>
      </c>
      <c r="H455" s="60">
        <f t="shared" si="26"/>
        <v>0.0077385742529412944</v>
      </c>
      <c r="I455" s="60">
        <f t="shared" si="26"/>
        <v>0.0006008798758356929</v>
      </c>
      <c r="J455" s="60">
        <f t="shared" si="26"/>
        <v>-0.009550767212775896</v>
      </c>
      <c r="K455" s="60">
        <f t="shared" si="26"/>
        <v>0.017891712293017392</v>
      </c>
      <c r="L455" s="60">
        <f t="shared" si="26"/>
        <v>-5.8574100124206274E-05</v>
      </c>
      <c r="M455" s="60">
        <f t="shared" si="26"/>
        <v>0.002869301594868409</v>
      </c>
      <c r="N455" t="str">
        <f t="shared" si="23"/>
        <v>I</v>
      </c>
      <c r="O455">
        <f t="shared" si="24"/>
        <v>521622</v>
      </c>
      <c r="P455" s="60">
        <f t="shared" si="27"/>
        <v>0.011967564722126303</v>
      </c>
      <c r="Q455" s="60">
        <f t="shared" si="27"/>
        <v>-0.02790330754267145</v>
      </c>
      <c r="R455" s="60">
        <f t="shared" si="27"/>
        <v>-0.008151718743289155</v>
      </c>
      <c r="S455" s="60">
        <f t="shared" si="27"/>
        <v>0.007507987546189199</v>
      </c>
      <c r="T455" s="60">
        <f t="shared" si="27"/>
        <v>5.8409993630124946E-05</v>
      </c>
      <c r="U455" s="60">
        <f t="shared" si="27"/>
        <v>-0.0008466923973634161</v>
      </c>
      <c r="V455" s="60">
        <f t="shared" si="27"/>
        <v>0.0006481858899137077</v>
      </c>
      <c r="W455" s="60">
        <f t="shared" si="27"/>
        <v>-0.002804573207840111</v>
      </c>
      <c r="X455" s="60">
        <f t="shared" si="27"/>
        <v>0.019524143739304833</v>
      </c>
    </row>
    <row r="456" spans="1:24" ht="12.75">
      <c r="A456">
        <v>41</v>
      </c>
      <c r="B456" t="s">
        <v>40</v>
      </c>
      <c r="C456" t="str">
        <f t="shared" si="18"/>
        <v>C</v>
      </c>
      <c r="D456">
        <f t="shared" si="21"/>
        <v>599394</v>
      </c>
      <c r="E456" s="60">
        <f t="shared" si="26"/>
        <v>0.006482513016513258</v>
      </c>
      <c r="F456" s="60">
        <f t="shared" si="26"/>
        <v>-0.03523627424311787</v>
      </c>
      <c r="G456" s="60">
        <f t="shared" si="26"/>
        <v>0.03339578969344928</v>
      </c>
      <c r="H456" s="60">
        <f t="shared" si="26"/>
        <v>-0.004404601837024132</v>
      </c>
      <c r="I456" s="60">
        <f t="shared" si="26"/>
        <v>-0.0015853867801921193</v>
      </c>
      <c r="J456" s="60">
        <f t="shared" si="26"/>
        <v>0.0010305427004113493</v>
      </c>
      <c r="K456" s="60">
        <f t="shared" si="26"/>
        <v>0.016078308784446355</v>
      </c>
      <c r="L456" s="60">
        <f t="shared" si="26"/>
        <v>-0.01073563246642558</v>
      </c>
      <c r="M456" s="60">
        <f t="shared" si="26"/>
        <v>-0.0050252588680602395</v>
      </c>
      <c r="N456" t="str">
        <f t="shared" si="23"/>
        <v>C</v>
      </c>
      <c r="O456">
        <f t="shared" si="24"/>
        <v>584596</v>
      </c>
      <c r="P456" s="60">
        <f t="shared" si="27"/>
        <v>0.009392310247176239</v>
      </c>
      <c r="Q456" s="60">
        <f t="shared" si="27"/>
        <v>-0.040071083053938084</v>
      </c>
      <c r="R456" s="60">
        <f t="shared" si="27"/>
        <v>0.032090491276096436</v>
      </c>
      <c r="S456" s="60">
        <f t="shared" si="27"/>
        <v>-0.005669024453257378</v>
      </c>
      <c r="T456" s="60">
        <f t="shared" si="27"/>
        <v>-0.007399043630393872</v>
      </c>
      <c r="U456" s="60">
        <f t="shared" si="27"/>
        <v>0.002000455621102619</v>
      </c>
      <c r="V456" s="60">
        <f t="shared" si="27"/>
        <v>0.00928559045227706</v>
      </c>
      <c r="W456" s="60">
        <f t="shared" si="27"/>
        <v>-0.008395289677625456</v>
      </c>
      <c r="X456" s="60">
        <f t="shared" si="27"/>
        <v>0.008765593218562434</v>
      </c>
    </row>
    <row r="457" spans="1:24" ht="12.75">
      <c r="A457">
        <v>42</v>
      </c>
      <c r="B457" t="s">
        <v>41</v>
      </c>
      <c r="C457" t="str">
        <f t="shared" si="18"/>
        <v>C</v>
      </c>
      <c r="D457">
        <f t="shared" si="21"/>
        <v>522354</v>
      </c>
      <c r="E457" s="60">
        <f t="shared" si="26"/>
        <v>0.010355803411567804</v>
      </c>
      <c r="F457" s="60">
        <f t="shared" si="26"/>
        <v>0.0071355374711402075</v>
      </c>
      <c r="G457" s="60">
        <f t="shared" si="26"/>
        <v>0.01719396233073449</v>
      </c>
      <c r="H457" s="60">
        <f t="shared" si="26"/>
        <v>-0.00860832877683456</v>
      </c>
      <c r="I457" s="60">
        <f t="shared" si="26"/>
        <v>-0.0018839451384782837</v>
      </c>
      <c r="J457" s="60">
        <f t="shared" si="26"/>
        <v>-0.0162362840108993</v>
      </c>
      <c r="K457" s="60">
        <f t="shared" si="26"/>
        <v>0.01202678226336057</v>
      </c>
      <c r="L457" s="60">
        <f t="shared" si="26"/>
        <v>-0.01565038039718332</v>
      </c>
      <c r="M457" s="60">
        <f t="shared" si="26"/>
        <v>-0.00433314715340731</v>
      </c>
      <c r="N457" t="str">
        <f t="shared" si="23"/>
        <v>C</v>
      </c>
      <c r="O457">
        <f t="shared" si="24"/>
        <v>494369</v>
      </c>
      <c r="P457" s="60">
        <f t="shared" si="27"/>
        <v>0.010375705063891003</v>
      </c>
      <c r="Q457" s="60">
        <f t="shared" si="27"/>
        <v>0.0023785271281368536</v>
      </c>
      <c r="R457" s="60">
        <f t="shared" si="27"/>
        <v>0.017305856855790933</v>
      </c>
      <c r="S457" s="60">
        <f t="shared" si="27"/>
        <v>-0.011021054817330324</v>
      </c>
      <c r="T457" s="60">
        <f t="shared" si="27"/>
        <v>-0.00950458013866064</v>
      </c>
      <c r="U457" s="60">
        <f t="shared" si="27"/>
        <v>-0.004000773714219093</v>
      </c>
      <c r="V457" s="60">
        <f t="shared" si="27"/>
        <v>-0.0003475753438964002</v>
      </c>
      <c r="W457" s="60">
        <f t="shared" si="27"/>
        <v>-0.015277526645058222</v>
      </c>
      <c r="X457" s="60">
        <f t="shared" si="27"/>
        <v>0.010091421611345935</v>
      </c>
    </row>
    <row r="458" spans="1:24" ht="12.75">
      <c r="A458">
        <v>43</v>
      </c>
      <c r="B458" t="s">
        <v>42</v>
      </c>
      <c r="C458" t="str">
        <f t="shared" si="18"/>
        <v>B</v>
      </c>
      <c r="D458">
        <f t="shared" si="21"/>
        <v>454228</v>
      </c>
      <c r="E458" s="60">
        <f t="shared" si="26"/>
        <v>0.0069530952111935</v>
      </c>
      <c r="F458" s="60">
        <f t="shared" si="26"/>
        <v>0.01910418397881869</v>
      </c>
      <c r="G458" s="60">
        <f t="shared" si="26"/>
        <v>0.004534628206700184</v>
      </c>
      <c r="H458" s="60">
        <f t="shared" si="26"/>
        <v>-0.0022829920914844218</v>
      </c>
      <c r="I458" s="60">
        <f t="shared" si="26"/>
        <v>-0.0009420897159256496</v>
      </c>
      <c r="J458" s="60">
        <f t="shared" si="26"/>
        <v>-0.027915178346910742</v>
      </c>
      <c r="K458" s="60">
        <f t="shared" si="26"/>
        <v>0.005320292285592415</v>
      </c>
      <c r="L458" s="60">
        <f t="shared" si="26"/>
        <v>-0.01241180110057763</v>
      </c>
      <c r="M458" s="60">
        <f t="shared" si="26"/>
        <v>0.0076398615725939145</v>
      </c>
      <c r="N458" t="str">
        <f t="shared" si="23"/>
        <v>I</v>
      </c>
      <c r="O458">
        <f t="shared" si="24"/>
        <v>451168</v>
      </c>
      <c r="P458" s="60">
        <f t="shared" si="27"/>
        <v>-0.0009178215217999774</v>
      </c>
      <c r="Q458" s="60">
        <f t="shared" si="27"/>
        <v>0.012370135966114026</v>
      </c>
      <c r="R458" s="60">
        <f t="shared" si="27"/>
        <v>0.004126942213866253</v>
      </c>
      <c r="S458" s="60">
        <f t="shared" si="27"/>
        <v>-0.002228496306498795</v>
      </c>
      <c r="T458" s="60">
        <f t="shared" si="27"/>
        <v>-0.007131431926079889</v>
      </c>
      <c r="U458" s="60">
        <f t="shared" si="27"/>
        <v>-0.013465135054556161</v>
      </c>
      <c r="V458" s="60">
        <f t="shared" si="27"/>
        <v>0.004422287865856245</v>
      </c>
      <c r="W458" s="60">
        <f t="shared" si="27"/>
        <v>-0.011461454882982815</v>
      </c>
      <c r="X458" s="60">
        <f t="shared" si="27"/>
        <v>0.014284973646081112</v>
      </c>
    </row>
    <row r="459" spans="1:24" ht="12.75">
      <c r="A459">
        <v>44</v>
      </c>
      <c r="B459" t="s">
        <v>43</v>
      </c>
      <c r="C459" t="str">
        <f t="shared" si="18"/>
        <v>B</v>
      </c>
      <c r="D459">
        <f t="shared" si="21"/>
        <v>542104</v>
      </c>
      <c r="E459" s="60">
        <f t="shared" si="26"/>
        <v>0.005191351406726122</v>
      </c>
      <c r="F459" s="60">
        <f t="shared" si="26"/>
        <v>0.04116882918225656</v>
      </c>
      <c r="G459" s="60">
        <f t="shared" si="26"/>
        <v>0.01956953804126524</v>
      </c>
      <c r="H459" s="60">
        <f t="shared" si="26"/>
        <v>-0.009402043516952154</v>
      </c>
      <c r="I459" s="60">
        <f t="shared" si="26"/>
        <v>-0.0018855660859213581</v>
      </c>
      <c r="J459" s="60">
        <f t="shared" si="26"/>
        <v>-0.020301934404929577</v>
      </c>
      <c r="K459" s="60">
        <f t="shared" si="26"/>
        <v>-0.003872103517055553</v>
      </c>
      <c r="L459" s="60">
        <f t="shared" si="26"/>
        <v>-0.025040673469900243</v>
      </c>
      <c r="M459" s="60">
        <f t="shared" si="26"/>
        <v>-0.0054273976354887316</v>
      </c>
      <c r="N459" t="str">
        <f t="shared" si="23"/>
        <v>B</v>
      </c>
      <c r="O459">
        <f t="shared" si="24"/>
        <v>533312</v>
      </c>
      <c r="P459" s="60">
        <f t="shared" si="27"/>
        <v>0.0071543905964173565</v>
      </c>
      <c r="Q459" s="60">
        <f t="shared" si="27"/>
        <v>0.034450805746916224</v>
      </c>
      <c r="R459" s="60">
        <f t="shared" si="27"/>
        <v>0.015213815710438866</v>
      </c>
      <c r="S459" s="60">
        <f t="shared" si="27"/>
        <v>-0.009974956567181385</v>
      </c>
      <c r="T459" s="60">
        <f t="shared" si="27"/>
        <v>-0.010125158436496765</v>
      </c>
      <c r="U459" s="60">
        <f t="shared" si="27"/>
        <v>-0.004632091205105188</v>
      </c>
      <c r="V459" s="60">
        <f t="shared" si="27"/>
        <v>-0.00889430369382714</v>
      </c>
      <c r="W459" s="60">
        <f t="shared" si="27"/>
        <v>-0.019515029561610785</v>
      </c>
      <c r="X459" s="60">
        <f t="shared" si="27"/>
        <v>-0.003677472589551145</v>
      </c>
    </row>
    <row r="460" spans="1:24" ht="12.75">
      <c r="A460">
        <v>45</v>
      </c>
      <c r="B460" t="s">
        <v>44</v>
      </c>
      <c r="C460" t="str">
        <f t="shared" si="18"/>
        <v>C</v>
      </c>
      <c r="D460">
        <f t="shared" si="21"/>
        <v>456197</v>
      </c>
      <c r="E460" s="60">
        <f t="shared" si="26"/>
        <v>0.015095407398423105</v>
      </c>
      <c r="F460" s="60">
        <f t="shared" si="26"/>
        <v>0.009181861703782712</v>
      </c>
      <c r="G460" s="60">
        <f t="shared" si="26"/>
        <v>0.020328239480910212</v>
      </c>
      <c r="H460" s="60">
        <f t="shared" si="26"/>
        <v>-0.007286199308912597</v>
      </c>
      <c r="I460" s="60">
        <f t="shared" si="26"/>
        <v>-0.0017648369664412964</v>
      </c>
      <c r="J460" s="60">
        <f t="shared" si="26"/>
        <v>-0.012139463152319528</v>
      </c>
      <c r="K460" s="60">
        <f t="shared" si="26"/>
        <v>0.008768387090549945</v>
      </c>
      <c r="L460" s="60">
        <f t="shared" si="26"/>
        <v>-0.019127497509583834</v>
      </c>
      <c r="M460" s="60">
        <f t="shared" si="26"/>
        <v>-0.013055898736408458</v>
      </c>
      <c r="N460" t="str">
        <f t="shared" si="23"/>
        <v>C</v>
      </c>
      <c r="O460">
        <f t="shared" si="24"/>
        <v>445985</v>
      </c>
      <c r="P460" s="60">
        <f t="shared" si="27"/>
        <v>0.013057317053397369</v>
      </c>
      <c r="Q460" s="60">
        <f t="shared" si="27"/>
        <v>0.006247659510872472</v>
      </c>
      <c r="R460" s="60">
        <f t="shared" si="27"/>
        <v>0.016889344730041292</v>
      </c>
      <c r="S460" s="60">
        <f t="shared" si="27"/>
        <v>-0.01326988441019828</v>
      </c>
      <c r="T460" s="60">
        <f t="shared" si="27"/>
        <v>-0.009195132568170254</v>
      </c>
      <c r="U460" s="60">
        <f t="shared" si="27"/>
        <v>-0.00026286682123246446</v>
      </c>
      <c r="V460" s="60">
        <f t="shared" si="27"/>
        <v>0.002182129941957031</v>
      </c>
      <c r="W460" s="60">
        <f t="shared" si="27"/>
        <v>-0.015586640391894866</v>
      </c>
      <c r="X460" s="60">
        <f t="shared" si="27"/>
        <v>-6.192704477228639E-05</v>
      </c>
    </row>
    <row r="461" spans="1:24" ht="12.75">
      <c r="A461">
        <v>46</v>
      </c>
      <c r="B461" t="s">
        <v>45</v>
      </c>
      <c r="C461" t="str">
        <f t="shared" si="18"/>
        <v>F</v>
      </c>
      <c r="D461">
        <f t="shared" si="21"/>
        <v>472585</v>
      </c>
      <c r="E461" s="60">
        <f t="shared" si="26"/>
        <v>0.008596206826068958</v>
      </c>
      <c r="F461" s="60">
        <f t="shared" si="26"/>
        <v>0.004502184801634612</v>
      </c>
      <c r="G461" s="60">
        <f t="shared" si="26"/>
        <v>0.006458925437832094</v>
      </c>
      <c r="H461" s="60">
        <f t="shared" si="26"/>
        <v>-0.010199591693947966</v>
      </c>
      <c r="I461" s="60">
        <f t="shared" si="26"/>
        <v>-0.002022135897830731</v>
      </c>
      <c r="J461" s="60">
        <f t="shared" si="26"/>
        <v>0.01279713220813207</v>
      </c>
      <c r="K461" s="60">
        <f t="shared" si="26"/>
        <v>0.009840069898097131</v>
      </c>
      <c r="L461" s="60">
        <f t="shared" si="26"/>
        <v>-0.018132351668960094</v>
      </c>
      <c r="M461" s="60">
        <f t="shared" si="26"/>
        <v>-0.011840439911025749</v>
      </c>
      <c r="N461" t="str">
        <f t="shared" si="23"/>
        <v>A</v>
      </c>
      <c r="O461">
        <f t="shared" si="24"/>
        <v>454346</v>
      </c>
      <c r="P461" s="60">
        <f t="shared" si="27"/>
        <v>0.013031073024316303</v>
      </c>
      <c r="Q461" s="60">
        <f t="shared" si="27"/>
        <v>-0.0029405889478198444</v>
      </c>
      <c r="R461" s="60">
        <f t="shared" si="27"/>
        <v>0.009644318487174175</v>
      </c>
      <c r="S461" s="60">
        <f t="shared" si="27"/>
        <v>-0.007557562219749979</v>
      </c>
      <c r="T461" s="60">
        <f t="shared" si="27"/>
        <v>-0.0072455527898039294</v>
      </c>
      <c r="U461" s="60">
        <f t="shared" si="27"/>
        <v>-0.002892669669604317</v>
      </c>
      <c r="V461" s="60">
        <f t="shared" si="27"/>
        <v>0.0013118875941724867</v>
      </c>
      <c r="W461" s="60">
        <f t="shared" si="27"/>
        <v>-0.015693393250722495</v>
      </c>
      <c r="X461" s="60">
        <f t="shared" si="27"/>
        <v>0.012342487772037641</v>
      </c>
    </row>
    <row r="462" spans="1:24" ht="12.75">
      <c r="A462">
        <v>47</v>
      </c>
      <c r="B462" t="s">
        <v>46</v>
      </c>
      <c r="C462" t="str">
        <f t="shared" si="18"/>
        <v>C</v>
      </c>
      <c r="D462">
        <f t="shared" si="21"/>
        <v>540112</v>
      </c>
      <c r="E462" s="60">
        <f t="shared" si="26"/>
        <v>0.007311001128487898</v>
      </c>
      <c r="F462" s="60">
        <f t="shared" si="26"/>
        <v>0.019066462161851483</v>
      </c>
      <c r="G462" s="60">
        <f t="shared" si="26"/>
        <v>0.027232625658010864</v>
      </c>
      <c r="H462" s="60">
        <f t="shared" si="26"/>
        <v>-0.01332544024534155</v>
      </c>
      <c r="I462" s="60">
        <f t="shared" si="26"/>
        <v>-0.002449326828363309</v>
      </c>
      <c r="J462" s="60">
        <f t="shared" si="26"/>
        <v>-0.009759007178782836</v>
      </c>
      <c r="K462" s="60">
        <f t="shared" si="26"/>
        <v>0.009367626638604937</v>
      </c>
      <c r="L462" s="60">
        <f t="shared" si="26"/>
        <v>-0.027670594592848742</v>
      </c>
      <c r="M462" s="60">
        <f t="shared" si="26"/>
        <v>-0.00977334674161845</v>
      </c>
      <c r="N462" t="str">
        <f t="shared" si="23"/>
        <v>C</v>
      </c>
      <c r="O462">
        <f t="shared" si="24"/>
        <v>523745</v>
      </c>
      <c r="P462" s="60">
        <f t="shared" si="27"/>
        <v>0.015453878446154451</v>
      </c>
      <c r="Q462" s="60">
        <f t="shared" si="27"/>
        <v>0.011207470936864361</v>
      </c>
      <c r="R462" s="60">
        <f t="shared" si="27"/>
        <v>0.02477636040828593</v>
      </c>
      <c r="S462" s="60">
        <f t="shared" si="27"/>
        <v>-0.019361522664311487</v>
      </c>
      <c r="T462" s="60">
        <f t="shared" si="27"/>
        <v>-0.012166678974808328</v>
      </c>
      <c r="U462" s="60">
        <f t="shared" si="27"/>
        <v>0.004129828494300672</v>
      </c>
      <c r="V462" s="60">
        <f t="shared" si="27"/>
        <v>-0.014005774631342241</v>
      </c>
      <c r="W462" s="60">
        <f t="shared" si="27"/>
        <v>-0.02040988920395684</v>
      </c>
      <c r="X462" s="60">
        <f t="shared" si="27"/>
        <v>0.010376327188813511</v>
      </c>
    </row>
    <row r="463" spans="1:24" ht="12.75">
      <c r="A463">
        <v>48</v>
      </c>
      <c r="B463" t="s">
        <v>47</v>
      </c>
      <c r="C463" t="str">
        <f t="shared" si="18"/>
        <v>A</v>
      </c>
      <c r="D463">
        <f t="shared" si="21"/>
        <v>529325</v>
      </c>
      <c r="E463" s="60">
        <f t="shared" si="26"/>
        <v>0.015370968276318092</v>
      </c>
      <c r="F463" s="60">
        <f t="shared" si="26"/>
        <v>0.011607894306284838</v>
      </c>
      <c r="G463" s="60">
        <f t="shared" si="26"/>
        <v>-0.0021279637476907948</v>
      </c>
      <c r="H463" s="60">
        <f t="shared" si="26"/>
        <v>-0.006044220994109905</v>
      </c>
      <c r="I463" s="60">
        <f t="shared" si="26"/>
        <v>-0.0015189165532747087</v>
      </c>
      <c r="J463" s="60">
        <f t="shared" si="26"/>
        <v>-0.006018656926349203</v>
      </c>
      <c r="K463" s="60">
        <f t="shared" si="26"/>
        <v>0.012345152635752837</v>
      </c>
      <c r="L463" s="60">
        <f t="shared" si="26"/>
        <v>-0.014414553598768962</v>
      </c>
      <c r="M463" s="60">
        <f t="shared" si="26"/>
        <v>-0.009199703398161924</v>
      </c>
      <c r="N463" t="str">
        <f t="shared" si="23"/>
        <v>A</v>
      </c>
      <c r="O463">
        <f t="shared" si="24"/>
        <v>526342</v>
      </c>
      <c r="P463" s="60">
        <f t="shared" si="27"/>
        <v>0.010117148051546107</v>
      </c>
      <c r="Q463" s="60">
        <f t="shared" si="27"/>
        <v>0.007539589804850311</v>
      </c>
      <c r="R463" s="60">
        <f t="shared" si="27"/>
        <v>-0.00026817333203364713</v>
      </c>
      <c r="S463" s="60">
        <f t="shared" si="27"/>
        <v>-0.002192862336074325</v>
      </c>
      <c r="T463" s="60">
        <f t="shared" si="27"/>
        <v>-0.005651002460191415</v>
      </c>
      <c r="U463" s="60">
        <f t="shared" si="27"/>
        <v>-0.005959423833389474</v>
      </c>
      <c r="V463" s="60">
        <f t="shared" si="27"/>
        <v>0.0017307230087012376</v>
      </c>
      <c r="W463" s="60">
        <f t="shared" si="27"/>
        <v>-0.011901267558561801</v>
      </c>
      <c r="X463" s="60">
        <f t="shared" si="27"/>
        <v>0.006585268655153048</v>
      </c>
    </row>
    <row r="464" spans="1:24" ht="12.75">
      <c r="A464">
        <v>49</v>
      </c>
      <c r="B464" t="s">
        <v>48</v>
      </c>
      <c r="C464" t="str">
        <f t="shared" si="18"/>
        <v>B</v>
      </c>
      <c r="D464">
        <f t="shared" si="21"/>
        <v>447550</v>
      </c>
      <c r="E464" s="60">
        <f t="shared" si="26"/>
        <v>-4.222564566111475E-05</v>
      </c>
      <c r="F464" s="60">
        <f t="shared" si="26"/>
        <v>0.0441533858860626</v>
      </c>
      <c r="G464" s="60">
        <f t="shared" si="26"/>
        <v>0.01890214405814196</v>
      </c>
      <c r="H464" s="60">
        <f t="shared" si="26"/>
        <v>-0.010725741008277521</v>
      </c>
      <c r="I464" s="60">
        <f t="shared" si="26"/>
        <v>-0.0021180435360921993</v>
      </c>
      <c r="J464" s="60">
        <f t="shared" si="26"/>
        <v>-0.006902953368990633</v>
      </c>
      <c r="K464" s="60">
        <f t="shared" si="26"/>
        <v>-0.00966750302083616</v>
      </c>
      <c r="L464" s="60">
        <f t="shared" si="26"/>
        <v>-0.026941184008238705</v>
      </c>
      <c r="M464" s="60">
        <f t="shared" si="26"/>
        <v>-0.006657879356107954</v>
      </c>
      <c r="N464" t="str">
        <f t="shared" si="23"/>
        <v>B</v>
      </c>
      <c r="O464">
        <f t="shared" si="24"/>
        <v>442931</v>
      </c>
      <c r="P464" s="60">
        <f t="shared" si="27"/>
        <v>0.00930063237951849</v>
      </c>
      <c r="Q464" s="60">
        <f t="shared" si="27"/>
        <v>0.039105564115253844</v>
      </c>
      <c r="R464" s="60">
        <f t="shared" si="27"/>
        <v>0.009184266460451493</v>
      </c>
      <c r="S464" s="60">
        <f t="shared" si="27"/>
        <v>-0.014955094155125054</v>
      </c>
      <c r="T464" s="60">
        <f t="shared" si="27"/>
        <v>-0.010259199728298732</v>
      </c>
      <c r="U464" s="60">
        <f t="shared" si="27"/>
        <v>0.003108620015239434</v>
      </c>
      <c r="V464" s="60">
        <f t="shared" si="27"/>
        <v>-0.008432484388927589</v>
      </c>
      <c r="W464" s="60">
        <f t="shared" si="27"/>
        <v>-0.01628400126114447</v>
      </c>
      <c r="X464" s="60">
        <f t="shared" si="27"/>
        <v>-0.010768303436967372</v>
      </c>
    </row>
    <row r="465" spans="1:24" ht="12.75">
      <c r="A465">
        <v>50</v>
      </c>
      <c r="B465" t="s">
        <v>49</v>
      </c>
      <c r="C465" t="str">
        <f t="shared" si="18"/>
        <v>G</v>
      </c>
      <c r="D465">
        <f t="shared" si="21"/>
        <v>485697</v>
      </c>
      <c r="E465" s="60">
        <f aca="true" t="shared" si="28" ref="E465:M480">SUMIF($C$3:$C$410,$A465,E$3:E$410)/$D465-E$411</f>
        <v>0.006471973090587196</v>
      </c>
      <c r="F465" s="60">
        <f t="shared" si="28"/>
        <v>-0.02662738618283489</v>
      </c>
      <c r="G465" s="60">
        <f t="shared" si="28"/>
        <v>0.007437617964582241</v>
      </c>
      <c r="H465" s="60">
        <f t="shared" si="28"/>
        <v>-0.0005044482106994833</v>
      </c>
      <c r="I465" s="60">
        <f t="shared" si="28"/>
        <v>-0.0007038345594832596</v>
      </c>
      <c r="J465" s="60">
        <f t="shared" si="28"/>
        <v>-0.003480375761015425</v>
      </c>
      <c r="K465" s="60">
        <f t="shared" si="28"/>
        <v>0.018089832297758568</v>
      </c>
      <c r="L465" s="60">
        <f t="shared" si="28"/>
        <v>-0.0039010017908987366</v>
      </c>
      <c r="M465" s="60">
        <f t="shared" si="28"/>
        <v>0.0032176231520040788</v>
      </c>
      <c r="N465" t="str">
        <f t="shared" si="23"/>
        <v>I</v>
      </c>
      <c r="O465">
        <f t="shared" si="24"/>
        <v>476125</v>
      </c>
      <c r="P465" s="60">
        <f t="shared" si="27"/>
        <v>0.0024552093527170915</v>
      </c>
      <c r="Q465" s="60">
        <f t="shared" si="27"/>
        <v>-0.02777218984526242</v>
      </c>
      <c r="R465" s="60">
        <f t="shared" si="27"/>
        <v>0.012868409385653451</v>
      </c>
      <c r="S465" s="60">
        <f t="shared" si="27"/>
        <v>-0.004423351180334462</v>
      </c>
      <c r="T465" s="60">
        <f t="shared" si="27"/>
        <v>-0.003874499480210245</v>
      </c>
      <c r="U465" s="60">
        <f t="shared" si="27"/>
        <v>-0.004534436172624022</v>
      </c>
      <c r="V465" s="60">
        <f t="shared" si="27"/>
        <v>0.016114089628253878</v>
      </c>
      <c r="W465" s="60">
        <f t="shared" si="27"/>
        <v>-0.007479026380869225</v>
      </c>
      <c r="X465" s="60">
        <f t="shared" si="27"/>
        <v>0.01664579469267599</v>
      </c>
    </row>
    <row r="466" spans="1:24" ht="12.75">
      <c r="A466">
        <v>51</v>
      </c>
      <c r="B466" t="s">
        <v>50</v>
      </c>
      <c r="C466" t="str">
        <f t="shared" si="18"/>
        <v>B</v>
      </c>
      <c r="D466">
        <f t="shared" si="21"/>
        <v>567215</v>
      </c>
      <c r="E466" s="60">
        <f t="shared" si="28"/>
        <v>0.007305307421353796</v>
      </c>
      <c r="F466" s="60">
        <f t="shared" si="28"/>
        <v>0.031292906372124174</v>
      </c>
      <c r="G466" s="60">
        <f t="shared" si="28"/>
        <v>0.007734779589206486</v>
      </c>
      <c r="H466" s="60">
        <f t="shared" si="28"/>
        <v>-0.005795168249458402</v>
      </c>
      <c r="I466" s="60">
        <f t="shared" si="28"/>
        <v>-0.0010721023629718636</v>
      </c>
      <c r="J466" s="60">
        <f t="shared" si="28"/>
        <v>-0.01911820906504203</v>
      </c>
      <c r="K466" s="60">
        <f t="shared" si="28"/>
        <v>-0.0033399796651323033</v>
      </c>
      <c r="L466" s="60">
        <f t="shared" si="28"/>
        <v>-0.020599820837259974</v>
      </c>
      <c r="M466" s="60">
        <f t="shared" si="28"/>
        <v>0.003592286797180433</v>
      </c>
      <c r="N466" t="str">
        <f t="shared" si="23"/>
        <v>B</v>
      </c>
      <c r="O466">
        <f t="shared" si="24"/>
        <v>563276</v>
      </c>
      <c r="P466" s="60">
        <f t="shared" si="27"/>
        <v>0.0038023375527208164</v>
      </c>
      <c r="Q466" s="60">
        <f t="shared" si="27"/>
        <v>0.031630170402346613</v>
      </c>
      <c r="R466" s="60">
        <f t="shared" si="27"/>
        <v>0.007173658770328467</v>
      </c>
      <c r="S466" s="60">
        <f t="shared" si="27"/>
        <v>-0.007534738047505568</v>
      </c>
      <c r="T466" s="60">
        <f t="shared" si="27"/>
        <v>-0.00690340168083437</v>
      </c>
      <c r="U466" s="60">
        <f t="shared" si="27"/>
        <v>-0.007075432268838132</v>
      </c>
      <c r="V466" s="60">
        <f t="shared" si="27"/>
        <v>-0.013844664084236041</v>
      </c>
      <c r="W466" s="60">
        <f t="shared" si="27"/>
        <v>-0.01780544405869685</v>
      </c>
      <c r="X466" s="60">
        <f t="shared" si="27"/>
        <v>0.010557513414715086</v>
      </c>
    </row>
    <row r="467" spans="1:24" ht="12.75">
      <c r="A467">
        <v>52</v>
      </c>
      <c r="B467" t="s">
        <v>51</v>
      </c>
      <c r="C467" t="str">
        <f t="shared" si="18"/>
        <v>H</v>
      </c>
      <c r="D467">
        <f t="shared" si="21"/>
        <v>411768</v>
      </c>
      <c r="E467" s="60">
        <f t="shared" si="28"/>
        <v>0.003692746560840496</v>
      </c>
      <c r="F467" s="60">
        <f t="shared" si="28"/>
        <v>-0.028056709735756302</v>
      </c>
      <c r="G467" s="60">
        <f t="shared" si="28"/>
        <v>0.0028356105370082735</v>
      </c>
      <c r="H467" s="60">
        <f t="shared" si="28"/>
        <v>-0.0010656532035146493</v>
      </c>
      <c r="I467" s="60">
        <f t="shared" si="28"/>
        <v>-0.0007466464455998358</v>
      </c>
      <c r="J467" s="60">
        <f t="shared" si="28"/>
        <v>-0.007721198994052006</v>
      </c>
      <c r="K467" s="60">
        <f t="shared" si="28"/>
        <v>0.01614725803500966</v>
      </c>
      <c r="L467" s="60">
        <f t="shared" si="28"/>
        <v>0.01963237191505242</v>
      </c>
      <c r="M467" s="60">
        <f t="shared" si="28"/>
        <v>-0.00471777866898776</v>
      </c>
      <c r="N467" t="str">
        <f t="shared" si="23"/>
        <v>G</v>
      </c>
      <c r="O467">
        <f t="shared" si="24"/>
        <v>421379</v>
      </c>
      <c r="P467" s="60">
        <f t="shared" si="27"/>
        <v>0.0007882378247473093</v>
      </c>
      <c r="Q467" s="60">
        <f t="shared" si="27"/>
        <v>-0.02199907493625952</v>
      </c>
      <c r="R467" s="60">
        <f t="shared" si="27"/>
        <v>0.010305494810704668</v>
      </c>
      <c r="S467" s="60">
        <f t="shared" si="27"/>
        <v>-0.004368051855508558</v>
      </c>
      <c r="T467" s="60">
        <f t="shared" si="27"/>
        <v>-0.0025580911344808936</v>
      </c>
      <c r="U467" s="60">
        <f t="shared" si="27"/>
        <v>-0.005364695275689689</v>
      </c>
      <c r="V467" s="60">
        <f t="shared" si="27"/>
        <v>0.02742016655879917</v>
      </c>
      <c r="W467" s="60">
        <f t="shared" si="27"/>
        <v>0.021460534434073003</v>
      </c>
      <c r="X467" s="60">
        <f t="shared" si="27"/>
        <v>-0.02568452042638547</v>
      </c>
    </row>
    <row r="468" spans="1:24" ht="12.75">
      <c r="A468">
        <v>53</v>
      </c>
      <c r="B468" t="s">
        <v>52</v>
      </c>
      <c r="C468" t="str">
        <f t="shared" si="18"/>
        <v>H</v>
      </c>
      <c r="D468">
        <f t="shared" si="21"/>
        <v>555854</v>
      </c>
      <c r="E468" s="60">
        <f t="shared" si="28"/>
        <v>0.003564684187910866</v>
      </c>
      <c r="F468" s="60">
        <f t="shared" si="28"/>
        <v>0.00809517837011059</v>
      </c>
      <c r="G468" s="60">
        <f t="shared" si="28"/>
        <v>-0.00343814203052982</v>
      </c>
      <c r="H468" s="60">
        <f t="shared" si="28"/>
        <v>-0.003260689574651719</v>
      </c>
      <c r="I468" s="60">
        <f t="shared" si="28"/>
        <v>-0.0005872005821698123</v>
      </c>
      <c r="J468" s="60">
        <f t="shared" si="28"/>
        <v>-0.012433621589743586</v>
      </c>
      <c r="K468" s="60">
        <f t="shared" si="28"/>
        <v>-0.00040510537720825357</v>
      </c>
      <c r="L468" s="60">
        <f t="shared" si="28"/>
        <v>0.013957611365120665</v>
      </c>
      <c r="M468" s="60">
        <f t="shared" si="28"/>
        <v>-0.0054927147688386135</v>
      </c>
      <c r="N468" t="str">
        <f t="shared" si="23"/>
        <v>B</v>
      </c>
      <c r="O468">
        <f t="shared" si="24"/>
        <v>556378</v>
      </c>
      <c r="P468" s="60">
        <f t="shared" si="27"/>
        <v>0.0020017040754606447</v>
      </c>
      <c r="Q468" s="60">
        <f t="shared" si="27"/>
        <v>0.015167879242645177</v>
      </c>
      <c r="R468" s="60">
        <f t="shared" si="27"/>
        <v>0.0020442597137979995</v>
      </c>
      <c r="S468" s="60">
        <f t="shared" si="27"/>
        <v>-0.006490267470966066</v>
      </c>
      <c r="T468" s="60">
        <f t="shared" si="27"/>
        <v>-0.0034432447348565695</v>
      </c>
      <c r="U468" s="60">
        <f t="shared" si="27"/>
        <v>-0.0026516254057672856</v>
      </c>
      <c r="V468" s="60">
        <f t="shared" si="27"/>
        <v>0.009821151385181456</v>
      </c>
      <c r="W468" s="60">
        <f t="shared" si="27"/>
        <v>0.010965399576687504</v>
      </c>
      <c r="X468" s="60">
        <f t="shared" si="27"/>
        <v>-0.02741525638218284</v>
      </c>
    </row>
    <row r="469" spans="1:24" ht="12.75">
      <c r="A469">
        <v>54</v>
      </c>
      <c r="B469" t="s">
        <v>53</v>
      </c>
      <c r="C469" t="str">
        <f t="shared" si="18"/>
        <v>F</v>
      </c>
      <c r="D469">
        <f t="shared" si="21"/>
        <v>444369</v>
      </c>
      <c r="E469" s="60">
        <f t="shared" si="28"/>
        <v>0.0032990295426852945</v>
      </c>
      <c r="F469" s="60">
        <f t="shared" si="28"/>
        <v>0.0004881443648726558</v>
      </c>
      <c r="G469" s="60">
        <f t="shared" si="28"/>
        <v>-0.004011847297845358</v>
      </c>
      <c r="H469" s="60">
        <f t="shared" si="28"/>
        <v>0.0002928896031292247</v>
      </c>
      <c r="I469" s="60">
        <f t="shared" si="28"/>
        <v>-0.00015962073464390785</v>
      </c>
      <c r="J469" s="60">
        <f t="shared" si="28"/>
        <v>0.018011646332303302</v>
      </c>
      <c r="K469" s="60">
        <f t="shared" si="28"/>
        <v>-0.008285672251286902</v>
      </c>
      <c r="L469" s="60">
        <f t="shared" si="28"/>
        <v>-0.010638441121599736</v>
      </c>
      <c r="M469" s="60">
        <f t="shared" si="28"/>
        <v>0.0010038715623857386</v>
      </c>
      <c r="N469" t="str">
        <f t="shared" si="23"/>
        <v>B</v>
      </c>
      <c r="O469">
        <f t="shared" si="24"/>
        <v>430535</v>
      </c>
      <c r="P469" s="60">
        <f t="shared" si="27"/>
        <v>0.0005859435732866736</v>
      </c>
      <c r="Q469" s="60">
        <f t="shared" si="27"/>
        <v>0.014750075859044864</v>
      </c>
      <c r="R469" s="60">
        <f t="shared" si="27"/>
        <v>-0.0007010526758466362</v>
      </c>
      <c r="S469" s="60">
        <f t="shared" si="27"/>
        <v>-0.0016109264977480081</v>
      </c>
      <c r="T469" s="60">
        <f t="shared" si="27"/>
        <v>-9.619707119101761E-06</v>
      </c>
      <c r="U469" s="60">
        <f t="shared" si="27"/>
        <v>0.008232335452279783</v>
      </c>
      <c r="V469" s="60">
        <f t="shared" si="27"/>
        <v>-0.001355183155228784</v>
      </c>
      <c r="W469" s="60">
        <f t="shared" si="27"/>
        <v>-0.007759818237452941</v>
      </c>
      <c r="X469" s="60">
        <f t="shared" si="27"/>
        <v>-0.012131754611215823</v>
      </c>
    </row>
    <row r="470" spans="1:24" ht="12.75">
      <c r="A470">
        <v>55</v>
      </c>
      <c r="B470" t="s">
        <v>83</v>
      </c>
      <c r="C470" t="str">
        <f t="shared" si="18"/>
        <v>G</v>
      </c>
      <c r="D470">
        <f t="shared" si="21"/>
        <v>487885</v>
      </c>
      <c r="E470" s="60">
        <f t="shared" si="28"/>
        <v>0.015831466922700738</v>
      </c>
      <c r="F470" s="60">
        <f t="shared" si="28"/>
        <v>-0.030741889294963187</v>
      </c>
      <c r="G470" s="60">
        <f t="shared" si="28"/>
        <v>0.0009214292651975875</v>
      </c>
      <c r="H470" s="60">
        <f t="shared" si="28"/>
        <v>0.002273628669294942</v>
      </c>
      <c r="I470" s="60">
        <f t="shared" si="28"/>
        <v>-0.0006799319317125161</v>
      </c>
      <c r="J470" s="60">
        <f t="shared" si="28"/>
        <v>-0.02084806606152951</v>
      </c>
      <c r="K470" s="60">
        <f t="shared" si="28"/>
        <v>0.03140042891912506</v>
      </c>
      <c r="L470" s="60">
        <f t="shared" si="28"/>
        <v>0.001813348182740225</v>
      </c>
      <c r="M470" s="60">
        <f t="shared" si="28"/>
        <v>2.958532914694445E-05</v>
      </c>
      <c r="N470" t="str">
        <f t="shared" si="23"/>
        <v>I</v>
      </c>
      <c r="O470">
        <f t="shared" si="24"/>
        <v>470395</v>
      </c>
      <c r="P470" s="60">
        <f t="shared" si="27"/>
        <v>0.01052376986557721</v>
      </c>
      <c r="Q470" s="60">
        <f t="shared" si="27"/>
        <v>-0.040491843242804915</v>
      </c>
      <c r="R470" s="60">
        <f t="shared" si="27"/>
        <v>0.0098263413824497</v>
      </c>
      <c r="S470" s="60">
        <f t="shared" si="27"/>
        <v>0.001978214572891615</v>
      </c>
      <c r="T470" s="60">
        <f t="shared" si="27"/>
        <v>-0.004931934489694525</v>
      </c>
      <c r="U470" s="60">
        <f t="shared" si="27"/>
        <v>-0.008997254985648476</v>
      </c>
      <c r="V470" s="60">
        <f t="shared" si="27"/>
        <v>0.016986178563324947</v>
      </c>
      <c r="W470" s="60">
        <f t="shared" si="27"/>
        <v>-0.0023005945344174994</v>
      </c>
      <c r="X470" s="60">
        <f t="shared" si="27"/>
        <v>0.017407122868321967</v>
      </c>
    </row>
    <row r="471" spans="1:24" ht="12.75">
      <c r="A471">
        <v>56</v>
      </c>
      <c r="B471" t="s">
        <v>54</v>
      </c>
      <c r="C471" t="str">
        <f t="shared" si="18"/>
        <v>G</v>
      </c>
      <c r="D471">
        <f t="shared" si="21"/>
        <v>488681</v>
      </c>
      <c r="E471" s="60">
        <f t="shared" si="28"/>
        <v>0.015629063102755858</v>
      </c>
      <c r="F471" s="60">
        <f t="shared" si="28"/>
        <v>-0.030533369787547116</v>
      </c>
      <c r="G471" s="60">
        <f t="shared" si="28"/>
        <v>0.012926304339217279</v>
      </c>
      <c r="H471" s="60">
        <f t="shared" si="28"/>
        <v>-0.0025156861067209685</v>
      </c>
      <c r="I471" s="60">
        <f t="shared" si="28"/>
        <v>-0.0013326299115584285</v>
      </c>
      <c r="J471" s="60">
        <f t="shared" si="28"/>
        <v>-0.016551332550170918</v>
      </c>
      <c r="K471" s="60">
        <f t="shared" si="28"/>
        <v>0.03326351385489318</v>
      </c>
      <c r="L471" s="60">
        <f t="shared" si="28"/>
        <v>-0.006195495003121582</v>
      </c>
      <c r="M471" s="60">
        <f t="shared" si="28"/>
        <v>-0.00469036793774702</v>
      </c>
      <c r="N471" t="str">
        <f t="shared" si="23"/>
        <v>C</v>
      </c>
      <c r="O471">
        <f t="shared" si="24"/>
        <v>478136</v>
      </c>
      <c r="P471" s="60">
        <f t="shared" si="27"/>
        <v>0.012777085993801063</v>
      </c>
      <c r="Q471" s="60">
        <f t="shared" si="27"/>
        <v>-0.025465175531433404</v>
      </c>
      <c r="R471" s="60">
        <f t="shared" si="27"/>
        <v>0.0167863308108354</v>
      </c>
      <c r="S471" s="60">
        <f t="shared" si="27"/>
        <v>-0.00791400491760158</v>
      </c>
      <c r="T471" s="60">
        <f t="shared" si="27"/>
        <v>-0.005706077201123044</v>
      </c>
      <c r="U471" s="60">
        <f t="shared" si="27"/>
        <v>-0.008210680522988137</v>
      </c>
      <c r="V471" s="60">
        <f t="shared" si="27"/>
        <v>0.015461743947697046</v>
      </c>
      <c r="W471" s="60">
        <f t="shared" si="27"/>
        <v>-0.00955933290400901</v>
      </c>
      <c r="X471" s="60">
        <f t="shared" si="27"/>
        <v>0.011830110324821702</v>
      </c>
    </row>
    <row r="472" spans="1:24" ht="12.75">
      <c r="A472">
        <v>57</v>
      </c>
      <c r="B472" t="s">
        <v>55</v>
      </c>
      <c r="C472" t="str">
        <f t="shared" si="18"/>
        <v>B</v>
      </c>
      <c r="D472">
        <f t="shared" si="21"/>
        <v>520342</v>
      </c>
      <c r="E472" s="60">
        <f t="shared" si="28"/>
        <v>0.00953843215105371</v>
      </c>
      <c r="F472" s="60">
        <f t="shared" si="28"/>
        <v>0.059431334345302844</v>
      </c>
      <c r="G472" s="60">
        <f t="shared" si="28"/>
        <v>0.0008934585190395611</v>
      </c>
      <c r="H472" s="60">
        <f t="shared" si="28"/>
        <v>-0.005531594075993053</v>
      </c>
      <c r="I472" s="60">
        <f t="shared" si="28"/>
        <v>-0.001437057359963143</v>
      </c>
      <c r="J472" s="60">
        <f t="shared" si="28"/>
        <v>-0.016283196608986056</v>
      </c>
      <c r="K472" s="60">
        <f t="shared" si="28"/>
        <v>-0.01383394844212249</v>
      </c>
      <c r="L472" s="60">
        <f t="shared" si="28"/>
        <v>-0.017385625015801487</v>
      </c>
      <c r="M472" s="60">
        <f t="shared" si="28"/>
        <v>-0.01539180351252957</v>
      </c>
      <c r="N472" t="str">
        <f t="shared" si="23"/>
        <v>B</v>
      </c>
      <c r="O472">
        <f t="shared" si="24"/>
        <v>487630</v>
      </c>
      <c r="P472" s="60">
        <f t="shared" si="27"/>
        <v>0.011760023702040157</v>
      </c>
      <c r="Q472" s="60">
        <f t="shared" si="27"/>
        <v>0.04863848492430456</v>
      </c>
      <c r="R472" s="60">
        <f t="shared" si="27"/>
        <v>0.006115186669302802</v>
      </c>
      <c r="S472" s="60">
        <f t="shared" si="27"/>
        <v>-0.011669697346726488</v>
      </c>
      <c r="T472" s="60">
        <f t="shared" si="27"/>
        <v>-0.007578229810440203</v>
      </c>
      <c r="U472" s="60">
        <f t="shared" si="27"/>
        <v>-0.004943420240511337</v>
      </c>
      <c r="V472" s="60">
        <f t="shared" si="27"/>
        <v>-0.006993640390568795</v>
      </c>
      <c r="W472" s="60">
        <f t="shared" si="27"/>
        <v>-0.016449896492411718</v>
      </c>
      <c r="X472" s="60">
        <f t="shared" si="27"/>
        <v>-0.018878811014988978</v>
      </c>
    </row>
    <row r="473" spans="1:24" ht="12.75">
      <c r="A473">
        <v>58</v>
      </c>
      <c r="B473" t="s">
        <v>56</v>
      </c>
      <c r="C473" t="str">
        <f t="shared" si="18"/>
        <v>H</v>
      </c>
      <c r="D473">
        <f t="shared" si="21"/>
        <v>484563</v>
      </c>
      <c r="E473" s="60">
        <f t="shared" si="28"/>
        <v>0.015191725634512876</v>
      </c>
      <c r="F473" s="60">
        <f t="shared" si="28"/>
        <v>-0.04121094563928862</v>
      </c>
      <c r="G473" s="60">
        <f t="shared" si="28"/>
        <v>-0.019573060244083305</v>
      </c>
      <c r="H473" s="60">
        <f t="shared" si="28"/>
        <v>0.011540480641355318</v>
      </c>
      <c r="I473" s="60">
        <f t="shared" si="28"/>
        <v>0.0020734446073814123</v>
      </c>
      <c r="J473" s="60">
        <f t="shared" si="28"/>
        <v>-0.011288470340814379</v>
      </c>
      <c r="K473" s="60">
        <f t="shared" si="28"/>
        <v>0.013649043800847666</v>
      </c>
      <c r="L473" s="60">
        <f t="shared" si="28"/>
        <v>0.02004252842814816</v>
      </c>
      <c r="M473" s="60">
        <f t="shared" si="28"/>
        <v>0.009575253111941184</v>
      </c>
      <c r="N473" t="str">
        <f t="shared" si="23"/>
        <v>I</v>
      </c>
      <c r="O473">
        <f t="shared" si="24"/>
        <v>498232</v>
      </c>
      <c r="P473" s="60">
        <f t="shared" si="27"/>
        <v>0.009334303315975637</v>
      </c>
      <c r="Q473" s="60">
        <f t="shared" si="27"/>
        <v>-0.04238959430536454</v>
      </c>
      <c r="R473" s="60">
        <f t="shared" si="27"/>
        <v>-0.020901916309053706</v>
      </c>
      <c r="S473" s="60">
        <f t="shared" si="27"/>
        <v>0.017154140087789614</v>
      </c>
      <c r="T473" s="60">
        <f t="shared" si="27"/>
        <v>0.004629660486578299</v>
      </c>
      <c r="U473" s="60">
        <f t="shared" si="27"/>
        <v>-0.0063319274591247185</v>
      </c>
      <c r="V473" s="60">
        <f t="shared" si="27"/>
        <v>-0.003124491310827787</v>
      </c>
      <c r="W473" s="60">
        <f t="shared" si="27"/>
        <v>0.01862557755483013</v>
      </c>
      <c r="X473" s="60">
        <f t="shared" si="27"/>
        <v>0.023004247939197114</v>
      </c>
    </row>
    <row r="474" spans="1:24" ht="12.75">
      <c r="A474">
        <v>59</v>
      </c>
      <c r="B474" t="s">
        <v>57</v>
      </c>
      <c r="C474" t="str">
        <f t="shared" si="18"/>
        <v>C</v>
      </c>
      <c r="D474">
        <f t="shared" si="21"/>
        <v>449298</v>
      </c>
      <c r="E474" s="60">
        <f t="shared" si="28"/>
        <v>0.01833125699744101</v>
      </c>
      <c r="F474" s="60">
        <f t="shared" si="28"/>
        <v>-0.011906377567246051</v>
      </c>
      <c r="G474" s="60">
        <f t="shared" si="28"/>
        <v>0.023773860362046095</v>
      </c>
      <c r="H474" s="60">
        <f t="shared" si="28"/>
        <v>-0.0077975162589903994</v>
      </c>
      <c r="I474" s="60">
        <f t="shared" si="28"/>
        <v>-0.0018460474897408678</v>
      </c>
      <c r="J474" s="60">
        <f t="shared" si="28"/>
        <v>-0.0024849494866109323</v>
      </c>
      <c r="K474" s="60">
        <f t="shared" si="28"/>
        <v>0.019180884627054473</v>
      </c>
      <c r="L474" s="60">
        <f t="shared" si="28"/>
        <v>-0.016543723865648334</v>
      </c>
      <c r="M474" s="60">
        <f t="shared" si="28"/>
        <v>-0.020707387318304682</v>
      </c>
      <c r="N474" t="str">
        <f t="shared" si="23"/>
        <v>C</v>
      </c>
      <c r="O474">
        <f t="shared" si="24"/>
        <v>436857</v>
      </c>
      <c r="P474" s="60">
        <f t="shared" si="27"/>
        <v>0.021657618551368704</v>
      </c>
      <c r="Q474" s="60">
        <f t="shared" si="27"/>
        <v>-0.01762271148892014</v>
      </c>
      <c r="R474" s="60">
        <f t="shared" si="27"/>
        <v>0.024711975515315315</v>
      </c>
      <c r="S474" s="60">
        <f t="shared" si="27"/>
        <v>-0.01775811572629811</v>
      </c>
      <c r="T474" s="60">
        <f t="shared" si="27"/>
        <v>-0.009323778189723471</v>
      </c>
      <c r="U474" s="60">
        <f t="shared" si="27"/>
        <v>0.004602216166351869</v>
      </c>
      <c r="V474" s="60">
        <f t="shared" si="27"/>
        <v>0.004642065670595219</v>
      </c>
      <c r="W474" s="60">
        <f t="shared" si="27"/>
        <v>-0.010348354437261648</v>
      </c>
      <c r="X474" s="60">
        <f t="shared" si="27"/>
        <v>-0.0005609160614277187</v>
      </c>
    </row>
    <row r="475" spans="1:24" ht="12.75">
      <c r="A475">
        <v>60</v>
      </c>
      <c r="B475" t="s">
        <v>58</v>
      </c>
      <c r="C475" t="str">
        <f t="shared" si="18"/>
        <v>F</v>
      </c>
      <c r="D475">
        <f t="shared" si="21"/>
        <v>603930</v>
      </c>
      <c r="E475" s="60">
        <f t="shared" si="28"/>
        <v>0.0006985221287066495</v>
      </c>
      <c r="F475" s="60">
        <f t="shared" si="28"/>
        <v>-0.0018356099279955296</v>
      </c>
      <c r="G475" s="60">
        <f t="shared" si="28"/>
        <v>-0.009233728972057875</v>
      </c>
      <c r="H475" s="60">
        <f t="shared" si="28"/>
        <v>0.00033366859083355446</v>
      </c>
      <c r="I475" s="60">
        <f t="shared" si="28"/>
        <v>-0.000302238367065845</v>
      </c>
      <c r="J475" s="60">
        <f t="shared" si="28"/>
        <v>0.0318993410865545</v>
      </c>
      <c r="K475" s="60">
        <f t="shared" si="28"/>
        <v>-0.002792269831666555</v>
      </c>
      <c r="L475" s="60">
        <f t="shared" si="28"/>
        <v>-0.007978017261656617</v>
      </c>
      <c r="M475" s="60">
        <f t="shared" si="28"/>
        <v>-0.010789667445652004</v>
      </c>
      <c r="N475" t="str">
        <f t="shared" si="23"/>
        <v>B</v>
      </c>
      <c r="O475">
        <f t="shared" si="24"/>
        <v>604082</v>
      </c>
      <c r="P475" s="60">
        <f t="shared" si="27"/>
        <v>0.004657845024409427</v>
      </c>
      <c r="Q475" s="60">
        <f t="shared" si="27"/>
        <v>0.01632589531913381</v>
      </c>
      <c r="R475" s="60">
        <f t="shared" si="27"/>
        <v>-0.0067416685247529</v>
      </c>
      <c r="S475" s="60">
        <f t="shared" si="27"/>
        <v>-0.0018128276760621606</v>
      </c>
      <c r="T475" s="60">
        <f t="shared" si="27"/>
        <v>0.0005914927647380844</v>
      </c>
      <c r="U475" s="60">
        <f t="shared" si="27"/>
        <v>0.00590068873455675</v>
      </c>
      <c r="V475" s="60">
        <f t="shared" si="27"/>
        <v>0.0059618623895039274</v>
      </c>
      <c r="W475" s="60">
        <f t="shared" si="27"/>
        <v>-0.009184886041939108</v>
      </c>
      <c r="X475" s="60">
        <f t="shared" si="27"/>
        <v>-0.0156984019895878</v>
      </c>
    </row>
    <row r="476" spans="1:24" ht="12.75">
      <c r="A476">
        <v>61</v>
      </c>
      <c r="B476" t="s">
        <v>59</v>
      </c>
      <c r="C476" t="str">
        <f t="shared" si="18"/>
        <v>G</v>
      </c>
      <c r="D476">
        <f t="shared" si="21"/>
        <v>419390</v>
      </c>
      <c r="E476" s="60">
        <f t="shared" si="28"/>
        <v>0.01520323687311928</v>
      </c>
      <c r="F476" s="60">
        <f t="shared" si="28"/>
        <v>-0.02597247041337697</v>
      </c>
      <c r="G476" s="60">
        <f t="shared" si="28"/>
        <v>-0.009904933100053248</v>
      </c>
      <c r="H476" s="60">
        <f t="shared" si="28"/>
        <v>0.004678906109569014</v>
      </c>
      <c r="I476" s="60">
        <f t="shared" si="28"/>
        <v>-0.00013449495853933664</v>
      </c>
      <c r="J476" s="60">
        <f t="shared" si="28"/>
        <v>-0.025313915453084715</v>
      </c>
      <c r="K476" s="60">
        <f t="shared" si="28"/>
        <v>0.01951049605469471</v>
      </c>
      <c r="L476" s="60">
        <f t="shared" si="28"/>
        <v>0.01745622999822795</v>
      </c>
      <c r="M476" s="60">
        <f t="shared" si="28"/>
        <v>0.004476944889443585</v>
      </c>
      <c r="N476" t="str">
        <f t="shared" si="23"/>
        <v>G</v>
      </c>
      <c r="O476">
        <f t="shared" si="24"/>
        <v>429526</v>
      </c>
      <c r="P476" s="60">
        <f t="shared" si="27"/>
        <v>0.008029875873787215</v>
      </c>
      <c r="Q476" s="60">
        <f t="shared" si="27"/>
        <v>-0.024419325144633186</v>
      </c>
      <c r="R476" s="60">
        <f t="shared" si="27"/>
        <v>-0.011705109404406708</v>
      </c>
      <c r="S476" s="60">
        <f t="shared" si="27"/>
        <v>0.004391237146183759</v>
      </c>
      <c r="T476" s="60">
        <f t="shared" si="27"/>
        <v>-0.003869103486965675</v>
      </c>
      <c r="U476" s="60">
        <f t="shared" si="27"/>
        <v>-0.012497701259818923</v>
      </c>
      <c r="V476" s="60">
        <f t="shared" si="27"/>
        <v>0.01782470744670725</v>
      </c>
      <c r="W476" s="60">
        <f t="shared" si="27"/>
        <v>0.0050535612022560294</v>
      </c>
      <c r="X476" s="60">
        <f t="shared" si="27"/>
        <v>0.017191857626890295</v>
      </c>
    </row>
    <row r="477" spans="1:24" ht="12.75">
      <c r="A477">
        <v>62</v>
      </c>
      <c r="B477" t="s">
        <v>60</v>
      </c>
      <c r="C477" t="str">
        <f t="shared" si="18"/>
        <v>B</v>
      </c>
      <c r="D477">
        <f t="shared" si="21"/>
        <v>473686</v>
      </c>
      <c r="E477" s="60">
        <f t="shared" si="28"/>
        <v>0.001890232155048771</v>
      </c>
      <c r="F477" s="60">
        <f t="shared" si="28"/>
        <v>0.05718871950769122</v>
      </c>
      <c r="G477" s="60">
        <f t="shared" si="28"/>
        <v>0.007992390725663545</v>
      </c>
      <c r="H477" s="60">
        <f t="shared" si="28"/>
        <v>-0.01345881353391843</v>
      </c>
      <c r="I477" s="60">
        <f t="shared" si="28"/>
        <v>-0.0022105196837152344</v>
      </c>
      <c r="J477" s="60">
        <f t="shared" si="28"/>
        <v>0.02478371443658839</v>
      </c>
      <c r="K477" s="60">
        <f t="shared" si="28"/>
        <v>-0.025273862155561003</v>
      </c>
      <c r="L477" s="60">
        <f t="shared" si="28"/>
        <v>-0.03145917524921307</v>
      </c>
      <c r="M477" s="60">
        <f t="shared" si="28"/>
        <v>-0.019452686202583877</v>
      </c>
      <c r="N477" t="str">
        <f t="shared" si="23"/>
        <v>B</v>
      </c>
      <c r="O477">
        <f t="shared" si="24"/>
        <v>470052</v>
      </c>
      <c r="P477" s="60">
        <f t="shared" si="27"/>
        <v>0.011180942962027332</v>
      </c>
      <c r="Q477" s="60">
        <f t="shared" si="27"/>
        <v>0.049798491451719995</v>
      </c>
      <c r="R477" s="60">
        <f t="shared" si="27"/>
        <v>0.006351420881874029</v>
      </c>
      <c r="S477" s="60">
        <f aca="true" t="shared" si="29" ref="Q477:X499">SUMIF($C$3:$C$410,$A477,S$3:S$410)/$O477-S$411</f>
        <v>-0.01789671793550024</v>
      </c>
      <c r="T477" s="60">
        <f t="shared" si="29"/>
        <v>-0.00797405592164394</v>
      </c>
      <c r="U477" s="60">
        <f t="shared" si="29"/>
        <v>0.03318483612823895</v>
      </c>
      <c r="V477" s="60">
        <f t="shared" si="29"/>
        <v>-0.032864149307620535</v>
      </c>
      <c r="W477" s="60">
        <f t="shared" si="29"/>
        <v>-0.023550708559167154</v>
      </c>
      <c r="X477" s="60">
        <f t="shared" si="29"/>
        <v>-0.0182300596999284</v>
      </c>
    </row>
    <row r="478" spans="1:24" ht="12.75">
      <c r="A478">
        <v>63</v>
      </c>
      <c r="B478" t="s">
        <v>61</v>
      </c>
      <c r="C478" t="str">
        <f t="shared" si="18"/>
        <v>C</v>
      </c>
      <c r="D478">
        <f t="shared" si="21"/>
        <v>515159</v>
      </c>
      <c r="E478" s="60">
        <f t="shared" si="28"/>
        <v>0.012527803477606875</v>
      </c>
      <c r="F478" s="60">
        <f t="shared" si="28"/>
        <v>-0.00199360162242318</v>
      </c>
      <c r="G478" s="60">
        <f t="shared" si="28"/>
        <v>0.024200809602157716</v>
      </c>
      <c r="H478" s="60">
        <f t="shared" si="28"/>
        <v>-0.004693501511804608</v>
      </c>
      <c r="I478" s="60">
        <f t="shared" si="28"/>
        <v>-0.0015868263597429353</v>
      </c>
      <c r="J478" s="60">
        <f t="shared" si="28"/>
        <v>-0.020877179967296024</v>
      </c>
      <c r="K478" s="60">
        <f t="shared" si="28"/>
        <v>0.008879636684516967</v>
      </c>
      <c r="L478" s="60">
        <f t="shared" si="28"/>
        <v>-0.007996247653332268</v>
      </c>
      <c r="M478" s="60">
        <f t="shared" si="28"/>
        <v>-0.008460892649682236</v>
      </c>
      <c r="N478" t="str">
        <f t="shared" si="23"/>
        <v>C</v>
      </c>
      <c r="O478">
        <f t="shared" si="24"/>
        <v>488756</v>
      </c>
      <c r="P478" s="60">
        <f aca="true" t="shared" si="30" ref="P478:P499">SUMIF($C$3:$C$410,$A478,P$3:P$410)/$O478-P$411</f>
        <v>0.008892756919242684</v>
      </c>
      <c r="Q478" s="60">
        <f t="shared" si="29"/>
        <v>-0.013732226251339574</v>
      </c>
      <c r="R478" s="60">
        <f t="shared" si="29"/>
        <v>0.02687398251465091</v>
      </c>
      <c r="S478" s="60">
        <f t="shared" si="29"/>
        <v>-0.008824143628966503</v>
      </c>
      <c r="T478" s="60">
        <f t="shared" si="29"/>
        <v>-0.006149176624227143</v>
      </c>
      <c r="U478" s="60">
        <f t="shared" si="29"/>
        <v>-0.0045890295304330045</v>
      </c>
      <c r="V478" s="60">
        <f t="shared" si="29"/>
        <v>0.00038355709336540533</v>
      </c>
      <c r="W478" s="60">
        <f t="shared" si="29"/>
        <v>-0.007879460170802023</v>
      </c>
      <c r="X478" s="60">
        <f t="shared" si="29"/>
        <v>0.005023739678509276</v>
      </c>
    </row>
    <row r="479" spans="1:24" ht="12.75">
      <c r="A479">
        <v>64</v>
      </c>
      <c r="B479" t="s">
        <v>62</v>
      </c>
      <c r="C479" t="str">
        <f t="shared" si="18"/>
        <v>C</v>
      </c>
      <c r="D479">
        <f t="shared" si="21"/>
        <v>549935</v>
      </c>
      <c r="E479" s="60">
        <f t="shared" si="28"/>
        <v>0.021492146384007982</v>
      </c>
      <c r="F479" s="60">
        <f t="shared" si="28"/>
        <v>-0.021596456476808856</v>
      </c>
      <c r="G479" s="60">
        <f t="shared" si="28"/>
        <v>0.029067235699054214</v>
      </c>
      <c r="H479" s="60">
        <f t="shared" si="28"/>
        <v>-0.007421360565643947</v>
      </c>
      <c r="I479" s="60">
        <f t="shared" si="28"/>
        <v>-0.0019525774184071746</v>
      </c>
      <c r="J479" s="60">
        <f t="shared" si="28"/>
        <v>-0.022957281976093653</v>
      </c>
      <c r="K479" s="60">
        <f t="shared" si="28"/>
        <v>0.027394143889533873</v>
      </c>
      <c r="L479" s="60">
        <f t="shared" si="28"/>
        <v>-0.01221701548626379</v>
      </c>
      <c r="M479" s="60">
        <f t="shared" si="28"/>
        <v>-0.011808834049378367</v>
      </c>
      <c r="N479" t="str">
        <f t="shared" si="23"/>
        <v>C</v>
      </c>
      <c r="O479">
        <f t="shared" si="24"/>
        <v>529309</v>
      </c>
      <c r="P479" s="60">
        <f t="shared" si="30"/>
        <v>0.015469442854228618</v>
      </c>
      <c r="Q479" s="60">
        <f t="shared" si="29"/>
        <v>-0.03689201108630674</v>
      </c>
      <c r="R479" s="60">
        <f t="shared" si="29"/>
        <v>0.033891171065375994</v>
      </c>
      <c r="S479" s="60">
        <f t="shared" si="29"/>
        <v>-0.009009165397302683</v>
      </c>
      <c r="T479" s="60">
        <f t="shared" si="29"/>
        <v>-0.009758948794277595</v>
      </c>
      <c r="U479" s="60">
        <f t="shared" si="29"/>
        <v>-0.003896697111053317</v>
      </c>
      <c r="V479" s="60">
        <f t="shared" si="29"/>
        <v>0.011659587511516065</v>
      </c>
      <c r="W479" s="60">
        <f t="shared" si="29"/>
        <v>-0.011849445323936593</v>
      </c>
      <c r="X479" s="60">
        <f t="shared" si="29"/>
        <v>0.010386066281756284</v>
      </c>
    </row>
    <row r="480" spans="1:24" ht="12.75">
      <c r="A480">
        <v>65</v>
      </c>
      <c r="B480" t="s">
        <v>63</v>
      </c>
      <c r="C480" t="str">
        <f aca="true" t="shared" si="31" ref="C480:C500">INDEX(E$415:M$415,1,MATCH(MAX(E480:M480),E480:M480,0))</f>
        <v>B</v>
      </c>
      <c r="D480">
        <f t="shared" si="21"/>
        <v>481832</v>
      </c>
      <c r="E480" s="60">
        <f t="shared" si="28"/>
        <v>0.012447248423033158</v>
      </c>
      <c r="F480" s="60">
        <f t="shared" si="28"/>
        <v>0.017787135200782456</v>
      </c>
      <c r="G480" s="60">
        <f t="shared" si="28"/>
        <v>-0.0099544228248713</v>
      </c>
      <c r="H480" s="60">
        <f t="shared" si="28"/>
        <v>-0.0007230357614858504</v>
      </c>
      <c r="I480" s="60">
        <f t="shared" si="28"/>
        <v>-0.0007174704350058621</v>
      </c>
      <c r="J480" s="60">
        <f t="shared" si="28"/>
        <v>-0.01156098498484822</v>
      </c>
      <c r="K480" s="60">
        <f t="shared" si="28"/>
        <v>0.00027239763342370993</v>
      </c>
      <c r="L480" s="60">
        <f t="shared" si="28"/>
        <v>-0.003809674062098402</v>
      </c>
      <c r="M480" s="60">
        <f t="shared" si="28"/>
        <v>-0.003741193188929376</v>
      </c>
      <c r="N480" t="str">
        <f t="shared" si="23"/>
        <v>B</v>
      </c>
      <c r="O480">
        <f t="shared" si="24"/>
        <v>477203</v>
      </c>
      <c r="P480" s="60">
        <f t="shared" si="30"/>
        <v>0.010347616846956134</v>
      </c>
      <c r="Q480" s="60">
        <f t="shared" si="29"/>
        <v>0.01826591870787625</v>
      </c>
      <c r="R480" s="60">
        <f t="shared" si="29"/>
        <v>-0.009093583476966871</v>
      </c>
      <c r="S480" s="60">
        <f t="shared" si="29"/>
        <v>-0.0017365738191223723</v>
      </c>
      <c r="T480" s="60">
        <f t="shared" si="29"/>
        <v>-0.0024100391191625437</v>
      </c>
      <c r="U480" s="60">
        <f t="shared" si="29"/>
        <v>-0.008547629378089242</v>
      </c>
      <c r="V480" s="60">
        <f t="shared" si="29"/>
        <v>-0.0031322868782509145</v>
      </c>
      <c r="W480" s="60">
        <f t="shared" si="29"/>
        <v>-0.0074779589725787535</v>
      </c>
      <c r="X480" s="60">
        <f t="shared" si="29"/>
        <v>0.0037845360893383473</v>
      </c>
    </row>
    <row r="481" spans="1:24" ht="12.75">
      <c r="A481">
        <v>66</v>
      </c>
      <c r="B481" t="s">
        <v>64</v>
      </c>
      <c r="C481" t="str">
        <f t="shared" si="31"/>
        <v>G</v>
      </c>
      <c r="D481">
        <f aca="true" t="shared" si="32" ref="D481:D499">SUMIF($C$3:$C$410,$A481,D$3:D$410)</f>
        <v>498083</v>
      </c>
      <c r="E481" s="60">
        <f aca="true" t="shared" si="33" ref="E481:M499">SUMIF($C$3:$C$410,$A481,E$3:E$410)/$D481-E$411</f>
        <v>0.0008081000734733862</v>
      </c>
      <c r="F481" s="60">
        <f t="shared" si="33"/>
        <v>0.002563540706763956</v>
      </c>
      <c r="G481" s="60">
        <f t="shared" si="33"/>
        <v>-0.00856586632517252</v>
      </c>
      <c r="H481" s="60">
        <f t="shared" si="33"/>
        <v>-0.002745271767658323</v>
      </c>
      <c r="I481" s="60">
        <f t="shared" si="33"/>
        <v>-0.0008769367784094307</v>
      </c>
      <c r="J481" s="60">
        <f t="shared" si="33"/>
        <v>0.00017311515831505697</v>
      </c>
      <c r="K481" s="60">
        <f t="shared" si="33"/>
        <v>0.010442215905408198</v>
      </c>
      <c r="L481" s="60">
        <f t="shared" si="33"/>
        <v>0.008386168149645268</v>
      </c>
      <c r="M481" s="60">
        <f t="shared" si="33"/>
        <v>-0.010185065122365278</v>
      </c>
      <c r="N481" t="str">
        <f aca="true" t="shared" si="34" ref="N481:N499">INDEX(P$415:X$415,1,MATCH(MAX(P481:X481),P481:X481,0))</f>
        <v>B</v>
      </c>
      <c r="O481">
        <f aca="true" t="shared" si="35" ref="O481:O499">SUMIF($C$3:$C$410,$A481,O$3:O$410)</f>
        <v>510536</v>
      </c>
      <c r="P481" s="60">
        <f t="shared" si="30"/>
        <v>0.001019816684228833</v>
      </c>
      <c r="Q481" s="60">
        <f t="shared" si="29"/>
        <v>0.023269443973194914</v>
      </c>
      <c r="R481" s="60">
        <f t="shared" si="29"/>
        <v>-0.0078018835129670255</v>
      </c>
      <c r="S481" s="60">
        <f t="shared" si="29"/>
        <v>-0.0041649570179957685</v>
      </c>
      <c r="T481" s="60">
        <f t="shared" si="29"/>
        <v>-0.006996744582370937</v>
      </c>
      <c r="U481" s="60">
        <f t="shared" si="29"/>
        <v>-0.0045690223755685475</v>
      </c>
      <c r="V481" s="60">
        <f t="shared" si="29"/>
        <v>0.01506970755046863</v>
      </c>
      <c r="W481" s="60">
        <f t="shared" si="29"/>
        <v>0.004423001447101553</v>
      </c>
      <c r="X481" s="60">
        <f t="shared" si="29"/>
        <v>-0.02024936216609162</v>
      </c>
    </row>
    <row r="482" spans="1:24" ht="12.75">
      <c r="A482">
        <v>67</v>
      </c>
      <c r="B482" t="s">
        <v>65</v>
      </c>
      <c r="C482" t="str">
        <f t="shared" si="31"/>
        <v>G</v>
      </c>
      <c r="D482">
        <f t="shared" si="32"/>
        <v>502969</v>
      </c>
      <c r="E482" s="60">
        <f t="shared" si="33"/>
        <v>0.019030501126161836</v>
      </c>
      <c r="F482" s="60">
        <f t="shared" si="33"/>
        <v>0.0037216081178318983</v>
      </c>
      <c r="G482" s="60">
        <f t="shared" si="33"/>
        <v>0.00953591940419253</v>
      </c>
      <c r="H482" s="60">
        <f t="shared" si="33"/>
        <v>-0.0051903831194930715</v>
      </c>
      <c r="I482" s="60">
        <f t="shared" si="33"/>
        <v>-0.0017081511270883867</v>
      </c>
      <c r="J482" s="60">
        <f t="shared" si="33"/>
        <v>-0.026590005784247993</v>
      </c>
      <c r="K482" s="60">
        <f t="shared" si="33"/>
        <v>0.01936855582986835</v>
      </c>
      <c r="L482" s="60">
        <f t="shared" si="33"/>
        <v>-0.015156425730397834</v>
      </c>
      <c r="M482" s="60">
        <f t="shared" si="33"/>
        <v>-0.003011618716827022</v>
      </c>
      <c r="N482" t="str">
        <f t="shared" si="34"/>
        <v>A</v>
      </c>
      <c r="O482">
        <f t="shared" si="35"/>
        <v>492053</v>
      </c>
      <c r="P482" s="60">
        <f t="shared" si="30"/>
        <v>0.015418061588798479</v>
      </c>
      <c r="Q482" s="60">
        <f t="shared" si="29"/>
        <v>0.007074356073928478</v>
      </c>
      <c r="R482" s="60">
        <f t="shared" si="29"/>
        <v>0.009116154344635335</v>
      </c>
      <c r="S482" s="60">
        <f t="shared" si="29"/>
        <v>-0.011440551580079075</v>
      </c>
      <c r="T482" s="60">
        <f t="shared" si="29"/>
        <v>-0.009324980381866627</v>
      </c>
      <c r="U482" s="60">
        <f t="shared" si="29"/>
        <v>-0.010490741367090835</v>
      </c>
      <c r="V482" s="60">
        <f t="shared" si="29"/>
        <v>0.0016756536070997863</v>
      </c>
      <c r="W482" s="60">
        <f t="shared" si="29"/>
        <v>-0.015995373603734455</v>
      </c>
      <c r="X482" s="60">
        <f t="shared" si="29"/>
        <v>0.01396742131830897</v>
      </c>
    </row>
    <row r="483" spans="1:24" ht="12.75">
      <c r="A483">
        <v>68</v>
      </c>
      <c r="B483" t="s">
        <v>66</v>
      </c>
      <c r="C483" t="str">
        <f t="shared" si="31"/>
        <v>B</v>
      </c>
      <c r="D483">
        <f t="shared" si="32"/>
        <v>514148</v>
      </c>
      <c r="E483" s="60">
        <f t="shared" si="33"/>
        <v>-0.003511979843519558</v>
      </c>
      <c r="F483" s="60">
        <f t="shared" si="33"/>
        <v>0.04142907450682648</v>
      </c>
      <c r="G483" s="60">
        <f t="shared" si="33"/>
        <v>0.02807257026016398</v>
      </c>
      <c r="H483" s="60">
        <f t="shared" si="33"/>
        <v>-0.014512567715224082</v>
      </c>
      <c r="I483" s="60">
        <f t="shared" si="33"/>
        <v>-0.002352026407744638</v>
      </c>
      <c r="J483" s="60">
        <f t="shared" si="33"/>
        <v>-0.00439090551623432</v>
      </c>
      <c r="K483" s="60">
        <f t="shared" si="33"/>
        <v>-0.008516428155415784</v>
      </c>
      <c r="L483" s="60">
        <f t="shared" si="33"/>
        <v>-0.034005325856228036</v>
      </c>
      <c r="M483" s="60">
        <f t="shared" si="33"/>
        <v>-0.0022124112726237405</v>
      </c>
      <c r="N483" t="str">
        <f t="shared" si="34"/>
        <v>B</v>
      </c>
      <c r="O483">
        <f t="shared" si="35"/>
        <v>505532</v>
      </c>
      <c r="P483" s="60">
        <f t="shared" si="30"/>
        <v>0.007875210269348912</v>
      </c>
      <c r="Q483" s="60">
        <f t="shared" si="29"/>
        <v>0.03958229224574378</v>
      </c>
      <c r="R483" s="60">
        <f t="shared" si="29"/>
        <v>0.02178421138135697</v>
      </c>
      <c r="S483" s="60">
        <f t="shared" si="29"/>
        <v>-0.019781387337278723</v>
      </c>
      <c r="T483" s="60">
        <f t="shared" si="29"/>
        <v>-0.012672654019634997</v>
      </c>
      <c r="U483" s="60">
        <f t="shared" si="29"/>
        <v>0.0052446790704406485</v>
      </c>
      <c r="V483" s="60">
        <f t="shared" si="29"/>
        <v>-0.022442971956003532</v>
      </c>
      <c r="W483" s="60">
        <f t="shared" si="29"/>
        <v>-0.02208200621700293</v>
      </c>
      <c r="X483" s="60">
        <f t="shared" si="29"/>
        <v>0.0024926265630298983</v>
      </c>
    </row>
    <row r="484" spans="1:24" ht="12.75">
      <c r="A484">
        <v>69</v>
      </c>
      <c r="B484" t="s">
        <v>67</v>
      </c>
      <c r="C484" t="str">
        <f t="shared" si="31"/>
        <v>B</v>
      </c>
      <c r="D484">
        <f t="shared" si="32"/>
        <v>509060</v>
      </c>
      <c r="E484" s="60">
        <f t="shared" si="33"/>
        <v>0.012408655769532845</v>
      </c>
      <c r="F484" s="60">
        <f t="shared" si="33"/>
        <v>0.035293554409142114</v>
      </c>
      <c r="G484" s="60">
        <f t="shared" si="33"/>
        <v>0.012144135361623884</v>
      </c>
      <c r="H484" s="60">
        <f t="shared" si="33"/>
        <v>-0.007134968118920285</v>
      </c>
      <c r="I484" s="60">
        <f t="shared" si="33"/>
        <v>-0.00199837916540405</v>
      </c>
      <c r="J484" s="60">
        <f t="shared" si="33"/>
        <v>-0.01121030353599227</v>
      </c>
      <c r="K484" s="60">
        <f t="shared" si="33"/>
        <v>0.0007212301862939141</v>
      </c>
      <c r="L484" s="60">
        <f t="shared" si="33"/>
        <v>-0.021345318527900295</v>
      </c>
      <c r="M484" s="60">
        <f t="shared" si="33"/>
        <v>-0.018878606378375545</v>
      </c>
      <c r="N484" t="str">
        <f t="shared" si="34"/>
        <v>B</v>
      </c>
      <c r="O484">
        <f t="shared" si="35"/>
        <v>492826</v>
      </c>
      <c r="P484" s="60">
        <f t="shared" si="30"/>
        <v>0.015475452727738828</v>
      </c>
      <c r="Q484" s="60">
        <f t="shared" si="29"/>
        <v>0.02733185342917771</v>
      </c>
      <c r="R484" s="60">
        <f t="shared" si="29"/>
        <v>0.011151002493097514</v>
      </c>
      <c r="S484" s="60">
        <f t="shared" si="29"/>
        <v>-0.012979971476252974</v>
      </c>
      <c r="T484" s="60">
        <f t="shared" si="29"/>
        <v>-0.009660161949717746</v>
      </c>
      <c r="U484" s="60">
        <f t="shared" si="29"/>
        <v>0.0006330784034363698</v>
      </c>
      <c r="V484" s="60">
        <f t="shared" si="29"/>
        <v>-0.00307554977950715</v>
      </c>
      <c r="W484" s="60">
        <f t="shared" si="29"/>
        <v>-0.014886938488403507</v>
      </c>
      <c r="X484" s="60">
        <f t="shared" si="29"/>
        <v>-0.013988765359569</v>
      </c>
    </row>
    <row r="485" spans="1:24" ht="12.75">
      <c r="A485">
        <v>70</v>
      </c>
      <c r="B485" t="s">
        <v>68</v>
      </c>
      <c r="C485" t="str">
        <f t="shared" si="31"/>
        <v>B</v>
      </c>
      <c r="D485">
        <f t="shared" si="32"/>
        <v>358425</v>
      </c>
      <c r="E485" s="60">
        <f t="shared" si="33"/>
        <v>0.015271119187200005</v>
      </c>
      <c r="F485" s="60">
        <f t="shared" si="33"/>
        <v>0.0370729187169479</v>
      </c>
      <c r="G485" s="60">
        <f t="shared" si="33"/>
        <v>0.014745691351779208</v>
      </c>
      <c r="H485" s="60">
        <f t="shared" si="33"/>
        <v>-0.01303692712572754</v>
      </c>
      <c r="I485" s="60">
        <f t="shared" si="33"/>
        <v>-0.0023875416172457445</v>
      </c>
      <c r="J485" s="60">
        <f t="shared" si="33"/>
        <v>-0.02048607083974409</v>
      </c>
      <c r="K485" s="60">
        <f t="shared" si="33"/>
        <v>0.007087520436684119</v>
      </c>
      <c r="L485" s="60">
        <f t="shared" si="33"/>
        <v>-0.025094634325932896</v>
      </c>
      <c r="M485" s="60">
        <f t="shared" si="33"/>
        <v>-0.01317207578396068</v>
      </c>
      <c r="N485" t="str">
        <f t="shared" si="34"/>
        <v>B</v>
      </c>
      <c r="O485">
        <f t="shared" si="35"/>
        <v>344622</v>
      </c>
      <c r="P485" s="60">
        <f t="shared" si="30"/>
        <v>0.017533664451669137</v>
      </c>
      <c r="Q485" s="60">
        <f t="shared" si="29"/>
        <v>0.0272362211631324</v>
      </c>
      <c r="R485" s="60">
        <f t="shared" si="29"/>
        <v>0.010001388989489948</v>
      </c>
      <c r="S485" s="60">
        <f t="shared" si="29"/>
        <v>-0.01570969696744145</v>
      </c>
      <c r="T485" s="60">
        <f t="shared" si="29"/>
        <v>-0.011486453461998322</v>
      </c>
      <c r="U485" s="60">
        <f t="shared" si="29"/>
        <v>-0.0031747551551647643</v>
      </c>
      <c r="V485" s="60">
        <f t="shared" si="29"/>
        <v>-0.0027277686534189494</v>
      </c>
      <c r="W485" s="60">
        <f t="shared" si="29"/>
        <v>-0.019227026872918527</v>
      </c>
      <c r="X485" s="60">
        <f t="shared" si="29"/>
        <v>-0.002445573493349451</v>
      </c>
    </row>
    <row r="486" spans="1:24" ht="12.75">
      <c r="A486">
        <v>71</v>
      </c>
      <c r="B486" t="s">
        <v>69</v>
      </c>
      <c r="C486" t="str">
        <f t="shared" si="31"/>
        <v>B</v>
      </c>
      <c r="D486">
        <f t="shared" si="32"/>
        <v>482204</v>
      </c>
      <c r="E486" s="60">
        <f t="shared" si="33"/>
        <v>0.013400709779653935</v>
      </c>
      <c r="F486" s="60">
        <f t="shared" si="33"/>
        <v>0.044190138730191786</v>
      </c>
      <c r="G486" s="60">
        <f t="shared" si="33"/>
        <v>0.008144681842009158</v>
      </c>
      <c r="H486" s="60">
        <f t="shared" si="33"/>
        <v>-0.0105098582613996</v>
      </c>
      <c r="I486" s="60">
        <f t="shared" si="33"/>
        <v>-0.0022228551484104087</v>
      </c>
      <c r="J486" s="60">
        <f t="shared" si="33"/>
        <v>-0.010442663342615892</v>
      </c>
      <c r="K486" s="60">
        <f t="shared" si="33"/>
        <v>-0.003468407542767532</v>
      </c>
      <c r="L486" s="60">
        <f t="shared" si="33"/>
        <v>-0.023682519034964634</v>
      </c>
      <c r="M486" s="60">
        <f t="shared" si="33"/>
        <v>-0.015409227021696503</v>
      </c>
      <c r="N486" t="str">
        <f t="shared" si="34"/>
        <v>B</v>
      </c>
      <c r="O486">
        <f t="shared" si="35"/>
        <v>464666</v>
      </c>
      <c r="P486" s="60">
        <f t="shared" si="30"/>
        <v>0.015407981388557854</v>
      </c>
      <c r="Q486" s="60">
        <f t="shared" si="29"/>
        <v>0.030611877287482436</v>
      </c>
      <c r="R486" s="60">
        <f t="shared" si="29"/>
        <v>0.010227724429962906</v>
      </c>
      <c r="S486" s="60">
        <f t="shared" si="29"/>
        <v>-0.012134608471821885</v>
      </c>
      <c r="T486" s="60">
        <f t="shared" si="29"/>
        <v>-0.009153990943093366</v>
      </c>
      <c r="U486" s="60">
        <f t="shared" si="29"/>
        <v>-0.0015357660268450757</v>
      </c>
      <c r="V486" s="60">
        <f t="shared" si="29"/>
        <v>-0.008354391442006129</v>
      </c>
      <c r="W486" s="60">
        <f t="shared" si="29"/>
        <v>-0.018110791425898894</v>
      </c>
      <c r="X486" s="60">
        <f t="shared" si="29"/>
        <v>-0.006958034796337803</v>
      </c>
    </row>
    <row r="487" spans="1:24" ht="12.75">
      <c r="A487">
        <v>72</v>
      </c>
      <c r="B487" t="s">
        <v>70</v>
      </c>
      <c r="C487" t="str">
        <f t="shared" si="31"/>
        <v>C</v>
      </c>
      <c r="D487">
        <f t="shared" si="32"/>
        <v>348768</v>
      </c>
      <c r="E487" s="60">
        <f t="shared" si="33"/>
        <v>-0.005959354380898618</v>
      </c>
      <c r="F487" s="60">
        <f t="shared" si="33"/>
        <v>-0.09337937150623754</v>
      </c>
      <c r="G487" s="60">
        <f t="shared" si="33"/>
        <v>0.04866646829146745</v>
      </c>
      <c r="H487" s="60">
        <f t="shared" si="33"/>
        <v>-0.0013844813713038417</v>
      </c>
      <c r="I487" s="60">
        <f t="shared" si="33"/>
        <v>-0.0004398241685512976</v>
      </c>
      <c r="J487" s="60">
        <f t="shared" si="33"/>
        <v>0.001996367567645055</v>
      </c>
      <c r="K487" s="60">
        <f t="shared" si="33"/>
        <v>0.025057562681556816</v>
      </c>
      <c r="L487" s="60">
        <f t="shared" si="33"/>
        <v>0.02795367549326129</v>
      </c>
      <c r="M487" s="60">
        <f t="shared" si="33"/>
        <v>-0.002511042606939018</v>
      </c>
      <c r="N487" t="str">
        <f t="shared" si="34"/>
        <v>C</v>
      </c>
      <c r="O487">
        <f t="shared" si="35"/>
        <v>341878</v>
      </c>
      <c r="P487" s="60">
        <f t="shared" si="30"/>
        <v>-0.016137764018706813</v>
      </c>
      <c r="Q487" s="60">
        <f t="shared" si="29"/>
        <v>-0.10185349786126668</v>
      </c>
      <c r="R487" s="60">
        <f t="shared" si="29"/>
        <v>0.06320847947656702</v>
      </c>
      <c r="S487" s="60">
        <f t="shared" si="29"/>
        <v>-0.0023868048874418207</v>
      </c>
      <c r="T487" s="60">
        <f t="shared" si="29"/>
        <v>-0.005396506866941403</v>
      </c>
      <c r="U487" s="60">
        <f t="shared" si="29"/>
        <v>0.005597927724853659</v>
      </c>
      <c r="V487" s="60">
        <f t="shared" si="29"/>
        <v>0.003695383458410126</v>
      </c>
      <c r="W487" s="60">
        <f t="shared" si="29"/>
        <v>0.0241430790981301</v>
      </c>
      <c r="X487" s="60">
        <f t="shared" si="29"/>
        <v>0.02912970387639588</v>
      </c>
    </row>
    <row r="488" spans="1:24" ht="12.75">
      <c r="A488">
        <v>73</v>
      </c>
      <c r="B488" t="s">
        <v>71</v>
      </c>
      <c r="C488" t="str">
        <f t="shared" si="31"/>
        <v>G</v>
      </c>
      <c r="D488">
        <f t="shared" si="32"/>
        <v>474769</v>
      </c>
      <c r="E488" s="60">
        <f t="shared" si="33"/>
        <v>0.0031540067233046393</v>
      </c>
      <c r="F488" s="60">
        <f t="shared" si="33"/>
        <v>-0.039649554009289434</v>
      </c>
      <c r="G488" s="60">
        <f t="shared" si="33"/>
        <v>0.00770024843536693</v>
      </c>
      <c r="H488" s="60">
        <f t="shared" si="33"/>
        <v>0.0023216091844310387</v>
      </c>
      <c r="I488" s="60">
        <f t="shared" si="33"/>
        <v>-0.00043494157207710953</v>
      </c>
      <c r="J488" s="60">
        <f t="shared" si="33"/>
        <v>-0.009014967596554749</v>
      </c>
      <c r="K488" s="60">
        <f t="shared" si="33"/>
        <v>0.020221277929127313</v>
      </c>
      <c r="L488" s="60">
        <f t="shared" si="33"/>
        <v>0.01887772917081708</v>
      </c>
      <c r="M488" s="60">
        <f t="shared" si="33"/>
        <v>-0.0031754082651253845</v>
      </c>
      <c r="N488" t="str">
        <f t="shared" si="34"/>
        <v>I</v>
      </c>
      <c r="O488">
        <f t="shared" si="35"/>
        <v>469461</v>
      </c>
      <c r="P488" s="60">
        <f t="shared" si="30"/>
        <v>-0.003997853797690409</v>
      </c>
      <c r="Q488" s="60">
        <f t="shared" si="29"/>
        <v>-0.054211911351816744</v>
      </c>
      <c r="R488" s="60">
        <f t="shared" si="29"/>
        <v>0.017649397842517844</v>
      </c>
      <c r="S488" s="60">
        <f t="shared" si="29"/>
        <v>-0.001048832865823135</v>
      </c>
      <c r="T488" s="60">
        <f t="shared" si="29"/>
        <v>-0.002659392757563111</v>
      </c>
      <c r="U488" s="60">
        <f t="shared" si="29"/>
        <v>0.001019579822020139</v>
      </c>
      <c r="V488" s="60">
        <f t="shared" si="29"/>
        <v>0.006379162541907679</v>
      </c>
      <c r="W488" s="60">
        <f t="shared" si="29"/>
        <v>0.016516840990084124</v>
      </c>
      <c r="X488" s="60">
        <f t="shared" si="29"/>
        <v>0.020353009576363656</v>
      </c>
    </row>
    <row r="489" spans="1:24" ht="12.75">
      <c r="A489">
        <v>74</v>
      </c>
      <c r="B489" t="s">
        <v>72</v>
      </c>
      <c r="C489" t="str">
        <f t="shared" si="31"/>
        <v>H</v>
      </c>
      <c r="D489">
        <f t="shared" si="32"/>
        <v>470082</v>
      </c>
      <c r="E489" s="60">
        <f t="shared" si="33"/>
        <v>-0.008583936116205323</v>
      </c>
      <c r="F489" s="60">
        <f t="shared" si="33"/>
        <v>-0.025597702806373857</v>
      </c>
      <c r="G489" s="60">
        <f t="shared" si="33"/>
        <v>-0.020386066773035276</v>
      </c>
      <c r="H489" s="60">
        <f t="shared" si="33"/>
        <v>-0.001367213914058564</v>
      </c>
      <c r="I489" s="60">
        <f t="shared" si="33"/>
        <v>0.0002685433728155007</v>
      </c>
      <c r="J489" s="60">
        <f t="shared" si="33"/>
        <v>0.02904106395898498</v>
      </c>
      <c r="K489" s="60">
        <f t="shared" si="33"/>
        <v>-0.006999618776121708</v>
      </c>
      <c r="L489" s="60">
        <f t="shared" si="33"/>
        <v>0.03110403964932229</v>
      </c>
      <c r="M489" s="60">
        <f t="shared" si="33"/>
        <v>0.0025208914046722375</v>
      </c>
      <c r="N489" t="str">
        <f t="shared" si="34"/>
        <v>H</v>
      </c>
      <c r="O489">
        <f t="shared" si="35"/>
        <v>477721</v>
      </c>
      <c r="P489" s="60">
        <f t="shared" si="30"/>
        <v>-0.007464399464874233</v>
      </c>
      <c r="Q489" s="60">
        <f t="shared" si="29"/>
        <v>-0.031135243903829768</v>
      </c>
      <c r="R489" s="60">
        <f t="shared" si="29"/>
        <v>-0.016865717402592663</v>
      </c>
      <c r="S489" s="60">
        <f t="shared" si="29"/>
        <v>0.005138155101547422</v>
      </c>
      <c r="T489" s="60">
        <f t="shared" si="29"/>
        <v>0.003910560805695375</v>
      </c>
      <c r="U489" s="60">
        <f t="shared" si="29"/>
        <v>0.007266961316326329</v>
      </c>
      <c r="V489" s="60">
        <f t="shared" si="29"/>
        <v>-0.00475487709804108</v>
      </c>
      <c r="W489" s="60">
        <f t="shared" si="29"/>
        <v>0.03287828123934451</v>
      </c>
      <c r="X489" s="60">
        <f t="shared" si="29"/>
        <v>0.011026279406424117</v>
      </c>
    </row>
    <row r="490" spans="1:24" ht="12.75">
      <c r="A490">
        <v>75</v>
      </c>
      <c r="B490" t="s">
        <v>73</v>
      </c>
      <c r="C490" t="str">
        <f t="shared" si="31"/>
        <v>H</v>
      </c>
      <c r="D490">
        <f t="shared" si="32"/>
        <v>431678</v>
      </c>
      <c r="E490" s="60">
        <f t="shared" si="33"/>
        <v>-0.005358956664518577</v>
      </c>
      <c r="F490" s="60">
        <f t="shared" si="33"/>
        <v>-0.023615248440115755</v>
      </c>
      <c r="G490" s="60">
        <f t="shared" si="33"/>
        <v>-0.025396253559385247</v>
      </c>
      <c r="H490" s="60">
        <f t="shared" si="33"/>
        <v>0.002318754851109394</v>
      </c>
      <c r="I490" s="60">
        <f t="shared" si="33"/>
        <v>0.0002987533936115801</v>
      </c>
      <c r="J490" s="60">
        <f t="shared" si="33"/>
        <v>-0.016022696032478217</v>
      </c>
      <c r="K490" s="60">
        <f t="shared" si="33"/>
        <v>0.008721278853233011</v>
      </c>
      <c r="L490" s="60">
        <f t="shared" si="33"/>
        <v>0.04848350229056961</v>
      </c>
      <c r="M490" s="60">
        <f t="shared" si="33"/>
        <v>0.010570865307974478</v>
      </c>
      <c r="N490" t="str">
        <f t="shared" si="34"/>
        <v>H</v>
      </c>
      <c r="O490">
        <f t="shared" si="35"/>
        <v>443561</v>
      </c>
      <c r="P490" s="60">
        <f t="shared" si="30"/>
        <v>-0.010485880167233216</v>
      </c>
      <c r="Q490" s="60">
        <f t="shared" si="29"/>
        <v>-0.03822884610759142</v>
      </c>
      <c r="R490" s="60">
        <f t="shared" si="29"/>
        <v>-0.018886224607678248</v>
      </c>
      <c r="S490" s="60">
        <f t="shared" si="29"/>
        <v>0.004602440225808586</v>
      </c>
      <c r="T490" s="60">
        <f t="shared" si="29"/>
        <v>0.0025200195824337177</v>
      </c>
      <c r="U490" s="60">
        <f t="shared" si="29"/>
        <v>-0.008580708161058083</v>
      </c>
      <c r="V490" s="60">
        <f t="shared" si="29"/>
        <v>0.00239463202502474</v>
      </c>
      <c r="W490" s="60">
        <f t="shared" si="29"/>
        <v>0.04542446317738916</v>
      </c>
      <c r="X490" s="60">
        <f t="shared" si="29"/>
        <v>0.021240104032904772</v>
      </c>
    </row>
    <row r="491" spans="1:24" ht="12.75">
      <c r="A491">
        <v>76</v>
      </c>
      <c r="B491" t="s">
        <v>74</v>
      </c>
      <c r="C491" t="str">
        <f t="shared" si="31"/>
        <v>H</v>
      </c>
      <c r="D491">
        <f t="shared" si="32"/>
        <v>350050</v>
      </c>
      <c r="E491" s="60">
        <f t="shared" si="33"/>
        <v>-0.004449967897909066</v>
      </c>
      <c r="F491" s="60">
        <f t="shared" si="33"/>
        <v>-0.046954018835203004</v>
      </c>
      <c r="G491" s="60">
        <f t="shared" si="33"/>
        <v>-0.02656739202214508</v>
      </c>
      <c r="H491" s="60">
        <f t="shared" si="33"/>
        <v>0.0022467004376362266</v>
      </c>
      <c r="I491" s="60">
        <f t="shared" si="33"/>
        <v>0.00019875239029532163</v>
      </c>
      <c r="J491" s="60">
        <f t="shared" si="33"/>
        <v>-9.690713185621369E-05</v>
      </c>
      <c r="K491" s="60">
        <f t="shared" si="33"/>
        <v>0.015781884957014852</v>
      </c>
      <c r="L491" s="60">
        <f t="shared" si="33"/>
        <v>0.05400470636849873</v>
      </c>
      <c r="M491" s="60">
        <f t="shared" si="33"/>
        <v>0.005836241733668535</v>
      </c>
      <c r="N491" t="str">
        <f t="shared" si="34"/>
        <v>H</v>
      </c>
      <c r="O491">
        <f t="shared" si="35"/>
        <v>364692</v>
      </c>
      <c r="P491" s="60">
        <f t="shared" si="30"/>
        <v>-0.010582349976163669</v>
      </c>
      <c r="Q491" s="60">
        <f t="shared" si="29"/>
        <v>-0.04748134647336366</v>
      </c>
      <c r="R491" s="60">
        <f t="shared" si="29"/>
        <v>-0.02040479419979612</v>
      </c>
      <c r="S491" s="60">
        <f t="shared" si="29"/>
        <v>0.005116484434943558</v>
      </c>
      <c r="T491" s="60">
        <f t="shared" si="29"/>
        <v>-0.0012059881718163926</v>
      </c>
      <c r="U491" s="60">
        <f t="shared" si="29"/>
        <v>0.0017418555529691432</v>
      </c>
      <c r="V491" s="60">
        <f t="shared" si="29"/>
        <v>0.0017390348993987365</v>
      </c>
      <c r="W491" s="60">
        <f t="shared" si="29"/>
        <v>0.048659171074605906</v>
      </c>
      <c r="X491" s="60">
        <f t="shared" si="29"/>
        <v>0.0224179328592225</v>
      </c>
    </row>
    <row r="492" spans="1:24" ht="12.75">
      <c r="A492">
        <v>77</v>
      </c>
      <c r="B492" t="s">
        <v>75</v>
      </c>
      <c r="C492" t="str">
        <f t="shared" si="31"/>
        <v>H</v>
      </c>
      <c r="D492">
        <f t="shared" si="32"/>
        <v>655348.8635</v>
      </c>
      <c r="E492" s="60">
        <f t="shared" si="33"/>
        <v>-0.012239878410056804</v>
      </c>
      <c r="F492" s="60">
        <f t="shared" si="33"/>
        <v>0.007994373341106253</v>
      </c>
      <c r="G492" s="60">
        <f t="shared" si="33"/>
        <v>-0.028261862549014312</v>
      </c>
      <c r="H492" s="60">
        <f t="shared" si="33"/>
        <v>0.007737904619218344</v>
      </c>
      <c r="I492" s="60">
        <f t="shared" si="33"/>
        <v>0.000839131657164466</v>
      </c>
      <c r="J492" s="60">
        <f t="shared" si="33"/>
        <v>-0.01516443760719783</v>
      </c>
      <c r="K492" s="60">
        <f t="shared" si="33"/>
        <v>0.0009190503281320261</v>
      </c>
      <c r="L492" s="60">
        <f t="shared" si="33"/>
        <v>0.035094647756711936</v>
      </c>
      <c r="M492" s="60">
        <f t="shared" si="33"/>
        <v>0.0030810708639361917</v>
      </c>
      <c r="N492" t="str">
        <f t="shared" si="34"/>
        <v>H</v>
      </c>
      <c r="O492">
        <f t="shared" si="35"/>
        <v>665154</v>
      </c>
      <c r="P492" s="60">
        <f t="shared" si="30"/>
        <v>-0.016304269687319795</v>
      </c>
      <c r="Q492" s="60">
        <f t="shared" si="29"/>
        <v>0.002111403621908703</v>
      </c>
      <c r="R492" s="60">
        <f t="shared" si="29"/>
        <v>-0.02947429774952201</v>
      </c>
      <c r="S492" s="60">
        <f t="shared" si="29"/>
        <v>0.012025844304754223</v>
      </c>
      <c r="T492" s="60">
        <f t="shared" si="29"/>
        <v>0.007465022879912964</v>
      </c>
      <c r="U492" s="60">
        <f t="shared" si="29"/>
        <v>-0.009802066110434667</v>
      </c>
      <c r="V492" s="60">
        <f t="shared" si="29"/>
        <v>-0.0026904531315653513</v>
      </c>
      <c r="W492" s="60">
        <f t="shared" si="29"/>
        <v>0.0359609226082019</v>
      </c>
      <c r="X492" s="60">
        <f t="shared" si="29"/>
        <v>0.0007078932640640634</v>
      </c>
    </row>
    <row r="493" spans="1:24" ht="12.75">
      <c r="A493">
        <v>78</v>
      </c>
      <c r="B493" t="s">
        <v>76</v>
      </c>
      <c r="C493" t="str">
        <f t="shared" si="31"/>
        <v>H</v>
      </c>
      <c r="D493">
        <f t="shared" si="32"/>
        <v>430987.4534</v>
      </c>
      <c r="E493" s="60">
        <f t="shared" si="33"/>
        <v>-0.033567119021970335</v>
      </c>
      <c r="F493" s="60">
        <f t="shared" si="33"/>
        <v>-0.060581274051425604</v>
      </c>
      <c r="G493" s="60">
        <f t="shared" si="33"/>
        <v>-0.040282620609818666</v>
      </c>
      <c r="H493" s="60">
        <f t="shared" si="33"/>
        <v>0.016145274984241984</v>
      </c>
      <c r="I493" s="60">
        <f t="shared" si="33"/>
        <v>0.004559608112875646</v>
      </c>
      <c r="J493" s="60">
        <f t="shared" si="33"/>
        <v>0.02465211626187787</v>
      </c>
      <c r="K493" s="60">
        <f t="shared" si="33"/>
        <v>-0.01185196563859052</v>
      </c>
      <c r="L493" s="60">
        <f t="shared" si="33"/>
        <v>0.06654227423103827</v>
      </c>
      <c r="M493" s="60">
        <f t="shared" si="33"/>
        <v>0.034383705731771616</v>
      </c>
      <c r="N493" t="str">
        <f t="shared" si="34"/>
        <v>H</v>
      </c>
      <c r="O493">
        <f t="shared" si="35"/>
        <v>469547</v>
      </c>
      <c r="P493" s="60">
        <f t="shared" si="30"/>
        <v>-0.03144932640450113</v>
      </c>
      <c r="Q493" s="60">
        <f t="shared" si="29"/>
        <v>-0.05546833846271826</v>
      </c>
      <c r="R493" s="60">
        <f t="shared" si="29"/>
        <v>-0.04428283903531574</v>
      </c>
      <c r="S493" s="60">
        <f t="shared" si="29"/>
        <v>0.029708522794555166</v>
      </c>
      <c r="T493" s="60">
        <f t="shared" si="29"/>
        <v>0.034080433558247566</v>
      </c>
      <c r="U493" s="60">
        <f t="shared" si="29"/>
        <v>0.0006419486969377539</v>
      </c>
      <c r="V493" s="60">
        <f t="shared" si="29"/>
        <v>0.008879854955871111</v>
      </c>
      <c r="W493" s="60">
        <f t="shared" si="29"/>
        <v>0.0519058135466505</v>
      </c>
      <c r="X493" s="60">
        <f t="shared" si="29"/>
        <v>0.005983930350273087</v>
      </c>
    </row>
    <row r="494" spans="1:24" ht="12.75">
      <c r="A494">
        <v>79</v>
      </c>
      <c r="B494" t="s">
        <v>77</v>
      </c>
      <c r="C494" t="str">
        <f t="shared" si="31"/>
        <v>C</v>
      </c>
      <c r="D494">
        <f t="shared" si="32"/>
        <v>330946.8731</v>
      </c>
      <c r="E494" s="60">
        <f t="shared" si="33"/>
        <v>0.011828472760302494</v>
      </c>
      <c r="F494" s="60">
        <f t="shared" si="33"/>
        <v>-0.013049666638120128</v>
      </c>
      <c r="G494" s="60">
        <f t="shared" si="33"/>
        <v>0.021829578400310995</v>
      </c>
      <c r="H494" s="60">
        <f t="shared" si="33"/>
        <v>0.006783470191470509</v>
      </c>
      <c r="I494" s="60">
        <f t="shared" si="33"/>
        <v>-0.0011211977332222932</v>
      </c>
      <c r="J494" s="60">
        <f t="shared" si="33"/>
        <v>-0.028709804578637914</v>
      </c>
      <c r="K494" s="60">
        <f t="shared" si="33"/>
        <v>0.011632110936535045</v>
      </c>
      <c r="L494" s="60">
        <f t="shared" si="33"/>
        <v>-0.0036653010753890936</v>
      </c>
      <c r="M494" s="60">
        <f t="shared" si="33"/>
        <v>-0.005527662263249397</v>
      </c>
      <c r="N494" t="str">
        <f t="shared" si="34"/>
        <v>I</v>
      </c>
      <c r="O494">
        <f t="shared" si="35"/>
        <v>326808</v>
      </c>
      <c r="P494" s="60">
        <f t="shared" si="30"/>
        <v>0.002559741528086981</v>
      </c>
      <c r="Q494" s="60">
        <f t="shared" si="29"/>
        <v>-0.011158759832372911</v>
      </c>
      <c r="R494" s="60">
        <f t="shared" si="29"/>
        <v>0.020517551717924257</v>
      </c>
      <c r="S494" s="60">
        <f t="shared" si="29"/>
        <v>-0.0011992233975321107</v>
      </c>
      <c r="T494" s="60">
        <f t="shared" si="29"/>
        <v>-0.00651192896605125</v>
      </c>
      <c r="U494" s="60">
        <f t="shared" si="29"/>
        <v>-0.006846006779426622</v>
      </c>
      <c r="V494" s="60">
        <f t="shared" si="29"/>
        <v>-0.01166186735040145</v>
      </c>
      <c r="W494" s="60">
        <f t="shared" si="29"/>
        <v>-0.006227633943732755</v>
      </c>
      <c r="X494" s="60">
        <f t="shared" si="29"/>
        <v>0.02052812702350587</v>
      </c>
    </row>
    <row r="495" spans="1:24" ht="12.75">
      <c r="A495">
        <v>80</v>
      </c>
      <c r="B495" t="s">
        <v>78</v>
      </c>
      <c r="C495" t="str">
        <f t="shared" si="31"/>
        <v>B</v>
      </c>
      <c r="D495">
        <f t="shared" si="32"/>
        <v>517626.02280000004</v>
      </c>
      <c r="E495" s="60">
        <f t="shared" si="33"/>
        <v>-0.010074355931766699</v>
      </c>
      <c r="F495" s="60">
        <f t="shared" si="33"/>
        <v>0.03871554120913934</v>
      </c>
      <c r="G495" s="60">
        <f t="shared" si="33"/>
        <v>-0.018737725021302318</v>
      </c>
      <c r="H495" s="60">
        <f t="shared" si="33"/>
        <v>-0.0031519402944895497</v>
      </c>
      <c r="I495" s="60">
        <f t="shared" si="33"/>
        <v>-0.0008360332221457895</v>
      </c>
      <c r="J495" s="60">
        <f t="shared" si="33"/>
        <v>0.023932592759670843</v>
      </c>
      <c r="K495" s="60">
        <f t="shared" si="33"/>
        <v>-0.014063878676106187</v>
      </c>
      <c r="L495" s="60">
        <f t="shared" si="33"/>
        <v>0.0005030090998886586</v>
      </c>
      <c r="M495" s="60">
        <f t="shared" si="33"/>
        <v>-0.01628720992288811</v>
      </c>
      <c r="N495" t="str">
        <f t="shared" si="34"/>
        <v>B</v>
      </c>
      <c r="O495">
        <f t="shared" si="35"/>
        <v>507145</v>
      </c>
      <c r="P495" s="60">
        <f t="shared" si="30"/>
        <v>-0.0010283351957897646</v>
      </c>
      <c r="Q495" s="60">
        <f t="shared" si="29"/>
        <v>0.04463052867023848</v>
      </c>
      <c r="R495" s="60">
        <f t="shared" si="29"/>
        <v>-0.023036337126669706</v>
      </c>
      <c r="S495" s="60">
        <f t="shared" si="29"/>
        <v>-0.0048224644591956245</v>
      </c>
      <c r="T495" s="60">
        <f t="shared" si="29"/>
        <v>0.0018722034218537145</v>
      </c>
      <c r="U495" s="60">
        <f t="shared" si="29"/>
        <v>0.011464286951847986</v>
      </c>
      <c r="V495" s="60">
        <f t="shared" si="29"/>
        <v>-0.00677773868906642</v>
      </c>
      <c r="W495" s="60">
        <f t="shared" si="29"/>
        <v>-0.001215261607312182</v>
      </c>
      <c r="X495" s="60">
        <f t="shared" si="29"/>
        <v>-0.021086881965906468</v>
      </c>
    </row>
    <row r="496" spans="1:24" ht="12.75">
      <c r="A496">
        <v>81</v>
      </c>
      <c r="B496" t="s">
        <v>79</v>
      </c>
      <c r="C496" t="str">
        <f t="shared" si="31"/>
        <v>G</v>
      </c>
      <c r="D496">
        <f t="shared" si="32"/>
        <v>451100.6877</v>
      </c>
      <c r="E496" s="60">
        <f t="shared" si="33"/>
        <v>-0.0006545102512396928</v>
      </c>
      <c r="F496" s="60">
        <f t="shared" si="33"/>
        <v>-0.0009349233188242212</v>
      </c>
      <c r="G496" s="60">
        <f t="shared" si="33"/>
        <v>-0.010138891166593916</v>
      </c>
      <c r="H496" s="60">
        <f t="shared" si="33"/>
        <v>0.004364518591624036</v>
      </c>
      <c r="I496" s="60">
        <f t="shared" si="33"/>
        <v>1.6469593428728325E-05</v>
      </c>
      <c r="J496" s="60">
        <f t="shared" si="33"/>
        <v>-0.002183110084793105</v>
      </c>
      <c r="K496" s="60">
        <f t="shared" si="33"/>
        <v>0.010853483523317414</v>
      </c>
      <c r="L496" s="60">
        <f t="shared" si="33"/>
        <v>0.006679711981795039</v>
      </c>
      <c r="M496" s="60">
        <f t="shared" si="33"/>
        <v>-0.008002748868714007</v>
      </c>
      <c r="N496" t="str">
        <f t="shared" si="34"/>
        <v>B</v>
      </c>
      <c r="O496">
        <f t="shared" si="35"/>
        <v>450041</v>
      </c>
      <c r="P496" s="60">
        <f t="shared" si="30"/>
        <v>-0.0012217416290174754</v>
      </c>
      <c r="Q496" s="60">
        <f t="shared" si="29"/>
        <v>0.008189733812941358</v>
      </c>
      <c r="R496" s="60">
        <f t="shared" si="29"/>
        <v>-0.014556120369378603</v>
      </c>
      <c r="S496" s="60">
        <f t="shared" si="29"/>
        <v>-0.001970388802310069</v>
      </c>
      <c r="T496" s="60">
        <f t="shared" si="29"/>
        <v>-0.002418976579647354</v>
      </c>
      <c r="U496" s="60">
        <f t="shared" si="29"/>
        <v>0.0019939668038559885</v>
      </c>
      <c r="V496" s="60">
        <f t="shared" si="29"/>
        <v>0.0008499841961376736</v>
      </c>
      <c r="W496" s="60">
        <f t="shared" si="29"/>
        <v>0.004827722017024333</v>
      </c>
      <c r="X496" s="60">
        <f t="shared" si="29"/>
        <v>0.004305820550394163</v>
      </c>
    </row>
    <row r="497" spans="1:24" ht="12.75">
      <c r="A497">
        <v>82</v>
      </c>
      <c r="B497" t="s">
        <v>80</v>
      </c>
      <c r="C497" t="str">
        <f t="shared" si="31"/>
        <v>F</v>
      </c>
      <c r="D497">
        <f t="shared" si="32"/>
        <v>514489.6990000001</v>
      </c>
      <c r="E497" s="60">
        <f t="shared" si="33"/>
        <v>0.0016901910812714</v>
      </c>
      <c r="F497" s="60">
        <f t="shared" si="33"/>
        <v>0.008175350473438092</v>
      </c>
      <c r="G497" s="60">
        <f t="shared" si="33"/>
        <v>-0.011754357306531557</v>
      </c>
      <c r="H497" s="60">
        <f t="shared" si="33"/>
        <v>0.0004380403447308938</v>
      </c>
      <c r="I497" s="60">
        <f t="shared" si="33"/>
        <v>-0.0006004060458235493</v>
      </c>
      <c r="J497" s="60">
        <f t="shared" si="33"/>
        <v>0.018026994436059346</v>
      </c>
      <c r="K497" s="60">
        <f t="shared" si="33"/>
        <v>-0.0035684240647951004</v>
      </c>
      <c r="L497" s="60">
        <f t="shared" si="33"/>
        <v>-0.0018455761263090065</v>
      </c>
      <c r="M497" s="60">
        <f t="shared" si="33"/>
        <v>-0.010561812792040381</v>
      </c>
      <c r="N497" t="str">
        <f t="shared" si="34"/>
        <v>B</v>
      </c>
      <c r="O497">
        <f t="shared" si="35"/>
        <v>515507</v>
      </c>
      <c r="P497" s="60">
        <f t="shared" si="30"/>
        <v>0.005875046287440233</v>
      </c>
      <c r="Q497" s="60">
        <f t="shared" si="29"/>
        <v>0.03805249607748029</v>
      </c>
      <c r="R497" s="60">
        <f t="shared" si="29"/>
        <v>-0.01438268843029522</v>
      </c>
      <c r="S497" s="60">
        <f t="shared" si="29"/>
        <v>-0.011825037440661254</v>
      </c>
      <c r="T497" s="60">
        <f t="shared" si="29"/>
        <v>-0.0036877644219122808</v>
      </c>
      <c r="U497" s="60">
        <f t="shared" si="29"/>
        <v>0.005825271839924366</v>
      </c>
      <c r="V497" s="60">
        <f t="shared" si="29"/>
        <v>-0.012276361502167238</v>
      </c>
      <c r="W497" s="60">
        <f t="shared" si="29"/>
        <v>-4.884627137423381E-05</v>
      </c>
      <c r="X497" s="60">
        <f t="shared" si="29"/>
        <v>-0.007532116138434616</v>
      </c>
    </row>
    <row r="498" spans="1:24" ht="12.75">
      <c r="A498">
        <v>83</v>
      </c>
      <c r="B498" t="s">
        <v>81</v>
      </c>
      <c r="C498" t="str">
        <f t="shared" si="31"/>
        <v>G</v>
      </c>
      <c r="D498">
        <f t="shared" si="32"/>
        <v>429605.64189999993</v>
      </c>
      <c r="E498" s="60">
        <f t="shared" si="33"/>
        <v>0.006294443767549993</v>
      </c>
      <c r="F498" s="60">
        <f t="shared" si="33"/>
        <v>-0.02908452042215487</v>
      </c>
      <c r="G498" s="60">
        <f t="shared" si="33"/>
        <v>0.004643799266491222</v>
      </c>
      <c r="H498" s="60">
        <f t="shared" si="33"/>
        <v>0.007396305711761437</v>
      </c>
      <c r="I498" s="60">
        <f t="shared" si="33"/>
        <v>8.279220008845485E-05</v>
      </c>
      <c r="J498" s="60">
        <f t="shared" si="33"/>
        <v>-0.021345738996584727</v>
      </c>
      <c r="K498" s="60">
        <f t="shared" si="33"/>
        <v>0.026169797758317875</v>
      </c>
      <c r="L498" s="60">
        <f t="shared" si="33"/>
        <v>0.010119427719081822</v>
      </c>
      <c r="M498" s="60">
        <f t="shared" si="33"/>
        <v>-0.004276307004550728</v>
      </c>
      <c r="N498" t="str">
        <f t="shared" si="34"/>
        <v>I</v>
      </c>
      <c r="O498">
        <f t="shared" si="35"/>
        <v>432108</v>
      </c>
      <c r="P498" s="60">
        <f t="shared" si="30"/>
        <v>0.001543170042454814</v>
      </c>
      <c r="Q498" s="60">
        <f t="shared" si="29"/>
        <v>-0.011052740126680227</v>
      </c>
      <c r="R498" s="60">
        <f t="shared" si="29"/>
        <v>-0.0006922973766795293</v>
      </c>
      <c r="S498" s="60">
        <f t="shared" si="29"/>
        <v>-0.002011733438573804</v>
      </c>
      <c r="T498" s="60">
        <f t="shared" si="29"/>
        <v>-0.001520861932718623</v>
      </c>
      <c r="U498" s="60">
        <f t="shared" si="29"/>
        <v>-0.00996283867644368</v>
      </c>
      <c r="V498" s="60">
        <f t="shared" si="29"/>
        <v>0.0036014071408824594</v>
      </c>
      <c r="W498" s="60">
        <f t="shared" si="29"/>
        <v>0.0070485574549182806</v>
      </c>
      <c r="X498" s="60">
        <f t="shared" si="29"/>
        <v>0.013047336912840352</v>
      </c>
    </row>
    <row r="499" spans="1:24" ht="12.75">
      <c r="A499">
        <v>84</v>
      </c>
      <c r="B499" t="s">
        <v>82</v>
      </c>
      <c r="C499" t="str">
        <f t="shared" si="31"/>
        <v>H</v>
      </c>
      <c r="D499">
        <f t="shared" si="32"/>
        <v>401039.5629</v>
      </c>
      <c r="E499" s="60">
        <f t="shared" si="33"/>
        <v>-0.004701990657813515</v>
      </c>
      <c r="F499" s="60">
        <f t="shared" si="33"/>
        <v>0.009221216064049131</v>
      </c>
      <c r="G499" s="60">
        <f t="shared" si="33"/>
        <v>-0.025297347320683235</v>
      </c>
      <c r="H499" s="60">
        <f t="shared" si="33"/>
        <v>0.0034754883016057912</v>
      </c>
      <c r="I499" s="60">
        <f t="shared" si="33"/>
        <v>7.586407552320632E-05</v>
      </c>
      <c r="J499" s="60">
        <f t="shared" si="33"/>
        <v>-0.002615227338164647</v>
      </c>
      <c r="K499" s="60">
        <f t="shared" si="33"/>
        <v>0.008065280196950464</v>
      </c>
      <c r="L499" s="60">
        <f t="shared" si="33"/>
        <v>0.02013400487747885</v>
      </c>
      <c r="M499" s="60">
        <f t="shared" si="33"/>
        <v>-0.00835728819894574</v>
      </c>
      <c r="N499" t="str">
        <f t="shared" si="34"/>
        <v>H</v>
      </c>
      <c r="O499">
        <f t="shared" si="35"/>
        <v>417077</v>
      </c>
      <c r="P499" s="60">
        <f t="shared" si="30"/>
        <v>-0.004557001031108107</v>
      </c>
      <c r="Q499" s="60">
        <f t="shared" si="29"/>
        <v>0.013116451593817191</v>
      </c>
      <c r="R499" s="60">
        <f t="shared" si="29"/>
        <v>-0.027453968615199636</v>
      </c>
      <c r="S499" s="60">
        <f t="shared" si="29"/>
        <v>0.002934783097623239</v>
      </c>
      <c r="T499" s="60">
        <f t="shared" si="29"/>
        <v>0.004700721944440947</v>
      </c>
      <c r="U499" s="60">
        <f t="shared" si="29"/>
        <v>0.0005201013083632605</v>
      </c>
      <c r="V499" s="60">
        <f t="shared" si="29"/>
        <v>-0.001993789538276239</v>
      </c>
      <c r="W499" s="60">
        <f t="shared" si="29"/>
        <v>0.020048550978983032</v>
      </c>
      <c r="X499" s="60">
        <f t="shared" si="29"/>
        <v>-0.007315849738643632</v>
      </c>
    </row>
    <row r="500" spans="2:10" ht="12.75">
      <c r="B500" t="s">
        <v>84</v>
      </c>
      <c r="C500" t="str">
        <f t="shared" si="31"/>
        <v>E</v>
      </c>
      <c r="H500" t="s">
        <v>84</v>
      </c>
      <c r="I500">
        <v>2001</v>
      </c>
      <c r="J500">
        <v>1991</v>
      </c>
    </row>
    <row r="501" spans="2:10" ht="12.75">
      <c r="B501" s="8" t="s">
        <v>536</v>
      </c>
      <c r="H501" t="s">
        <v>521</v>
      </c>
      <c r="I501">
        <f aca="true" t="shared" si="36" ref="I501:I509">COUNTIF(C$416:C$499,H501)</f>
        <v>1</v>
      </c>
      <c r="J501">
        <f>COUNTIF(N$416:N$499,H501)</f>
        <v>4</v>
      </c>
    </row>
    <row r="502" spans="2:10" ht="12.75">
      <c r="B502" s="8" t="s">
        <v>537</v>
      </c>
      <c r="H502" t="s">
        <v>522</v>
      </c>
      <c r="I502">
        <f t="shared" si="36"/>
        <v>24</v>
      </c>
      <c r="J502">
        <f aca="true" t="shared" si="37" ref="J502:J509">COUNTIF(N$416:N$499,H502)</f>
        <v>31</v>
      </c>
    </row>
    <row r="503" spans="2:10" ht="12.75">
      <c r="B503" s="8" t="s">
        <v>538</v>
      </c>
      <c r="H503" t="s">
        <v>523</v>
      </c>
      <c r="I503">
        <f t="shared" si="36"/>
        <v>10</v>
      </c>
      <c r="J503">
        <f t="shared" si="37"/>
        <v>12</v>
      </c>
    </row>
    <row r="504" spans="2:10" ht="12.75">
      <c r="B504" s="8" t="s">
        <v>539</v>
      </c>
      <c r="H504" t="s">
        <v>524</v>
      </c>
      <c r="I504">
        <f t="shared" si="36"/>
        <v>0</v>
      </c>
      <c r="J504">
        <f t="shared" si="37"/>
        <v>1</v>
      </c>
    </row>
    <row r="505" spans="2:10" ht="12.75">
      <c r="B505" s="8" t="s">
        <v>540</v>
      </c>
      <c r="H505" t="s">
        <v>552</v>
      </c>
      <c r="I505">
        <f t="shared" si="36"/>
        <v>0</v>
      </c>
      <c r="J505">
        <f t="shared" si="37"/>
        <v>3</v>
      </c>
    </row>
    <row r="506" spans="2:10" ht="12.75">
      <c r="B506" s="8" t="s">
        <v>528</v>
      </c>
      <c r="H506" t="s">
        <v>529</v>
      </c>
      <c r="I506">
        <f t="shared" si="36"/>
        <v>11</v>
      </c>
      <c r="J506">
        <f t="shared" si="37"/>
        <v>1</v>
      </c>
    </row>
    <row r="507" spans="2:10" ht="12.75">
      <c r="B507" s="8" t="s">
        <v>530</v>
      </c>
      <c r="H507" t="s">
        <v>531</v>
      </c>
      <c r="I507">
        <f t="shared" si="36"/>
        <v>15</v>
      </c>
      <c r="J507">
        <f t="shared" si="37"/>
        <v>10</v>
      </c>
    </row>
    <row r="508" spans="2:10" ht="12.75">
      <c r="B508" s="8" t="s">
        <v>541</v>
      </c>
      <c r="H508" t="s">
        <v>533</v>
      </c>
      <c r="I508">
        <f t="shared" si="36"/>
        <v>18</v>
      </c>
      <c r="J508">
        <f t="shared" si="37"/>
        <v>12</v>
      </c>
    </row>
    <row r="509" spans="2:10" ht="12.75">
      <c r="B509" s="8" t="s">
        <v>542</v>
      </c>
      <c r="H509" t="s">
        <v>535</v>
      </c>
      <c r="I509">
        <f t="shared" si="36"/>
        <v>5</v>
      </c>
      <c r="J509">
        <f t="shared" si="37"/>
        <v>10</v>
      </c>
    </row>
    <row r="511" spans="9:10" ht="12.75">
      <c r="I511">
        <f>SUM(I501:I509)</f>
        <v>84</v>
      </c>
      <c r="J511">
        <f>SUM(J501:J509)</f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09"/>
  <sheetViews>
    <sheetView zoomScalePageLayoutView="0" workbookViewId="0" topLeftCell="A390">
      <selection activeCell="B413" sqref="B413"/>
    </sheetView>
  </sheetViews>
  <sheetFormatPr defaultColWidth="9.140625" defaultRowHeight="12.75"/>
  <cols>
    <col min="2" max="2" width="46.421875" style="0" customWidth="1"/>
    <col min="3" max="10" width="8.7109375" style="0" customWidth="1"/>
  </cols>
  <sheetData>
    <row r="1" spans="1:13" ht="12.75">
      <c r="A1" s="89" t="s">
        <v>629</v>
      </c>
      <c r="D1" s="89" t="s">
        <v>636</v>
      </c>
      <c r="M1" s="89" t="s">
        <v>635</v>
      </c>
    </row>
    <row r="2" spans="1:20" ht="49.5" customHeight="1">
      <c r="A2" s="89" t="s">
        <v>630</v>
      </c>
      <c r="C2" t="s">
        <v>85</v>
      </c>
      <c r="D2" s="8" t="s">
        <v>558</v>
      </c>
      <c r="E2" s="8" t="s">
        <v>559</v>
      </c>
      <c r="F2" s="8" t="s">
        <v>560</v>
      </c>
      <c r="G2" s="8" t="s">
        <v>561</v>
      </c>
      <c r="H2" s="8" t="s">
        <v>562</v>
      </c>
      <c r="I2" s="8" t="s">
        <v>563</v>
      </c>
      <c r="J2" s="8" t="s">
        <v>564</v>
      </c>
      <c r="K2" s="8" t="s">
        <v>565</v>
      </c>
      <c r="M2" t="s">
        <v>566</v>
      </c>
      <c r="N2" t="s">
        <v>567</v>
      </c>
      <c r="O2" t="s">
        <v>568</v>
      </c>
      <c r="P2" t="s">
        <v>569</v>
      </c>
      <c r="Q2" t="s">
        <v>570</v>
      </c>
      <c r="R2" t="s">
        <v>571</v>
      </c>
      <c r="S2" t="s">
        <v>572</v>
      </c>
      <c r="T2" t="s">
        <v>638</v>
      </c>
    </row>
    <row r="3" spans="1:20" ht="12.75">
      <c r="A3" s="6">
        <v>1</v>
      </c>
      <c r="B3" s="6" t="s">
        <v>86</v>
      </c>
      <c r="C3">
        <v>1</v>
      </c>
      <c r="D3" s="85">
        <v>4338</v>
      </c>
      <c r="E3" s="85">
        <v>1091</v>
      </c>
      <c r="F3" s="85">
        <v>1057</v>
      </c>
      <c r="G3" s="85">
        <v>619</v>
      </c>
      <c r="H3" s="85">
        <v>319</v>
      </c>
      <c r="I3" s="85">
        <v>907</v>
      </c>
      <c r="J3" s="85">
        <v>345</v>
      </c>
      <c r="K3" s="85">
        <v>122</v>
      </c>
      <c r="M3">
        <v>2166</v>
      </c>
      <c r="N3">
        <v>264</v>
      </c>
      <c r="O3">
        <v>758</v>
      </c>
      <c r="P3">
        <v>562</v>
      </c>
      <c r="Q3">
        <v>30</v>
      </c>
      <c r="R3">
        <v>351</v>
      </c>
      <c r="S3">
        <v>201</v>
      </c>
      <c r="T3">
        <v>122</v>
      </c>
    </row>
    <row r="4" spans="1:20" ht="12.75">
      <c r="A4" s="6">
        <v>2</v>
      </c>
      <c r="B4" s="6" t="s">
        <v>87</v>
      </c>
      <c r="C4">
        <v>2</v>
      </c>
      <c r="D4" s="85">
        <v>67273</v>
      </c>
      <c r="E4" s="85">
        <v>12912</v>
      </c>
      <c r="F4" s="85">
        <v>24716</v>
      </c>
      <c r="G4" s="85">
        <v>23166</v>
      </c>
      <c r="H4" s="85">
        <v>1767</v>
      </c>
      <c r="I4" s="85">
        <v>3494</v>
      </c>
      <c r="J4" s="85">
        <v>1218</v>
      </c>
      <c r="K4" s="85">
        <v>1637</v>
      </c>
      <c r="M4">
        <v>58130</v>
      </c>
      <c r="N4">
        <v>8202</v>
      </c>
      <c r="O4">
        <v>21861</v>
      </c>
      <c r="P4">
        <v>25139</v>
      </c>
      <c r="Q4">
        <v>534</v>
      </c>
      <c r="R4">
        <v>1723</v>
      </c>
      <c r="S4">
        <v>671</v>
      </c>
      <c r="T4">
        <v>1637</v>
      </c>
    </row>
    <row r="5" spans="1:20" ht="12.75">
      <c r="A5" s="6">
        <v>3</v>
      </c>
      <c r="B5" s="6" t="s">
        <v>88</v>
      </c>
      <c r="C5">
        <v>3</v>
      </c>
      <c r="D5" s="85">
        <v>126944</v>
      </c>
      <c r="E5" s="85">
        <v>38200</v>
      </c>
      <c r="F5" s="85">
        <v>46318</v>
      </c>
      <c r="G5" s="85">
        <v>13276</v>
      </c>
      <c r="H5" s="85">
        <v>5681</v>
      </c>
      <c r="I5" s="85">
        <v>19453</v>
      </c>
      <c r="J5" s="85">
        <v>4016</v>
      </c>
      <c r="K5" s="85">
        <v>3598</v>
      </c>
      <c r="M5">
        <v>115389</v>
      </c>
      <c r="N5">
        <v>29438</v>
      </c>
      <c r="O5">
        <v>49950</v>
      </c>
      <c r="P5">
        <v>14776</v>
      </c>
      <c r="Q5">
        <v>3301</v>
      </c>
      <c r="R5">
        <v>15426</v>
      </c>
      <c r="S5">
        <v>2498</v>
      </c>
      <c r="T5">
        <v>3598</v>
      </c>
    </row>
    <row r="6" spans="1:20" ht="12.75">
      <c r="A6" s="6">
        <v>4</v>
      </c>
      <c r="B6" s="6" t="s">
        <v>89</v>
      </c>
      <c r="C6">
        <v>7</v>
      </c>
      <c r="D6" s="85">
        <v>89451</v>
      </c>
      <c r="E6" s="85">
        <v>28365</v>
      </c>
      <c r="F6" s="85">
        <v>42234</v>
      </c>
      <c r="G6" s="85">
        <v>1951</v>
      </c>
      <c r="H6" s="85">
        <v>10240</v>
      </c>
      <c r="I6" s="85">
        <v>5194</v>
      </c>
      <c r="J6" s="85">
        <v>1467</v>
      </c>
      <c r="K6" s="85">
        <v>1337</v>
      </c>
      <c r="M6">
        <v>84878</v>
      </c>
      <c r="N6">
        <v>22624</v>
      </c>
      <c r="O6">
        <v>44242</v>
      </c>
      <c r="P6">
        <v>10328</v>
      </c>
      <c r="Q6">
        <v>2161</v>
      </c>
      <c r="R6">
        <v>4863</v>
      </c>
      <c r="S6">
        <v>660</v>
      </c>
      <c r="T6">
        <v>1337</v>
      </c>
    </row>
    <row r="7" spans="1:20" ht="12.75">
      <c r="A7" s="6">
        <v>5</v>
      </c>
      <c r="B7" s="6" t="s">
        <v>90</v>
      </c>
      <c r="C7">
        <v>5</v>
      </c>
      <c r="D7" s="85">
        <v>99991</v>
      </c>
      <c r="E7" s="85">
        <v>23165</v>
      </c>
      <c r="F7" s="85">
        <v>32762</v>
      </c>
      <c r="G7" s="85">
        <v>10592</v>
      </c>
      <c r="H7" s="85">
        <v>13289</v>
      </c>
      <c r="I7" s="85">
        <v>17043</v>
      </c>
      <c r="J7" s="85">
        <v>3140</v>
      </c>
      <c r="K7" s="85">
        <v>4732</v>
      </c>
      <c r="M7">
        <v>93995</v>
      </c>
      <c r="N7">
        <v>17536</v>
      </c>
      <c r="O7">
        <v>36750</v>
      </c>
      <c r="P7">
        <v>16495</v>
      </c>
      <c r="Q7">
        <v>6765</v>
      </c>
      <c r="R7">
        <v>15180</v>
      </c>
      <c r="S7">
        <v>1269</v>
      </c>
      <c r="T7">
        <v>4732</v>
      </c>
    </row>
    <row r="8" spans="1:20" ht="12.75">
      <c r="A8" s="6">
        <v>6</v>
      </c>
      <c r="B8" s="6" t="s">
        <v>91</v>
      </c>
      <c r="C8">
        <v>7</v>
      </c>
      <c r="D8" s="85">
        <v>125866</v>
      </c>
      <c r="E8" s="85">
        <v>40949</v>
      </c>
      <c r="F8" s="85">
        <v>54857</v>
      </c>
      <c r="G8" s="85">
        <v>1785</v>
      </c>
      <c r="H8" s="85">
        <v>16030</v>
      </c>
      <c r="I8" s="85">
        <v>9815</v>
      </c>
      <c r="J8" s="85">
        <v>2430</v>
      </c>
      <c r="K8" s="85">
        <v>2025</v>
      </c>
      <c r="M8">
        <v>119578</v>
      </c>
      <c r="N8">
        <v>32024</v>
      </c>
      <c r="O8">
        <v>60998</v>
      </c>
      <c r="P8">
        <v>12386</v>
      </c>
      <c r="Q8">
        <v>4576</v>
      </c>
      <c r="R8">
        <v>7800</v>
      </c>
      <c r="S8">
        <v>1794</v>
      </c>
      <c r="T8">
        <v>2025</v>
      </c>
    </row>
    <row r="9" spans="1:20" ht="12.75">
      <c r="A9" s="6">
        <v>7</v>
      </c>
      <c r="B9" s="6" t="s">
        <v>92</v>
      </c>
      <c r="C9">
        <v>1</v>
      </c>
      <c r="D9" s="85">
        <v>91603</v>
      </c>
      <c r="E9" s="85">
        <v>13145</v>
      </c>
      <c r="F9" s="85">
        <v>18822</v>
      </c>
      <c r="G9" s="85">
        <v>23784</v>
      </c>
      <c r="H9" s="85">
        <v>10457</v>
      </c>
      <c r="I9" s="85">
        <v>21489</v>
      </c>
      <c r="J9" s="85">
        <v>3906</v>
      </c>
      <c r="K9" s="85">
        <v>3711</v>
      </c>
      <c r="M9">
        <v>80128</v>
      </c>
      <c r="N9">
        <v>8602</v>
      </c>
      <c r="O9">
        <v>18445</v>
      </c>
      <c r="P9">
        <v>27191</v>
      </c>
      <c r="Q9">
        <v>6868</v>
      </c>
      <c r="R9">
        <v>17147</v>
      </c>
      <c r="S9">
        <v>1875</v>
      </c>
      <c r="T9">
        <v>3711</v>
      </c>
    </row>
    <row r="10" spans="1:20" ht="12.75">
      <c r="A10" s="6">
        <v>8</v>
      </c>
      <c r="B10" s="6" t="s">
        <v>93</v>
      </c>
      <c r="C10">
        <v>6</v>
      </c>
      <c r="D10" s="85">
        <v>138999</v>
      </c>
      <c r="E10" s="85">
        <v>34169</v>
      </c>
      <c r="F10" s="85">
        <v>61356</v>
      </c>
      <c r="G10" s="85">
        <v>14242</v>
      </c>
      <c r="H10" s="85">
        <v>9097</v>
      </c>
      <c r="I10" s="85">
        <v>16969</v>
      </c>
      <c r="J10" s="85">
        <v>3166</v>
      </c>
      <c r="K10" s="85">
        <v>3665</v>
      </c>
      <c r="M10">
        <v>124888</v>
      </c>
      <c r="N10">
        <v>26359</v>
      </c>
      <c r="O10">
        <v>64503</v>
      </c>
      <c r="P10">
        <v>16777</v>
      </c>
      <c r="Q10">
        <v>3928</v>
      </c>
      <c r="R10">
        <v>11739</v>
      </c>
      <c r="S10">
        <v>1582</v>
      </c>
      <c r="T10">
        <v>3665</v>
      </c>
    </row>
    <row r="11" spans="1:20" ht="12.75">
      <c r="A11" s="6">
        <v>9</v>
      </c>
      <c r="B11" s="6" t="s">
        <v>94</v>
      </c>
      <c r="C11">
        <v>10</v>
      </c>
      <c r="D11" s="85">
        <v>118023</v>
      </c>
      <c r="E11" s="85">
        <v>29032</v>
      </c>
      <c r="F11" s="85">
        <v>45343</v>
      </c>
      <c r="G11" s="85">
        <v>13937</v>
      </c>
      <c r="H11" s="85">
        <v>8340</v>
      </c>
      <c r="I11" s="85">
        <v>18414</v>
      </c>
      <c r="J11" s="85">
        <v>2957</v>
      </c>
      <c r="K11" s="85">
        <v>4500</v>
      </c>
      <c r="M11">
        <v>108618</v>
      </c>
      <c r="N11">
        <v>21322</v>
      </c>
      <c r="O11">
        <v>47964</v>
      </c>
      <c r="P11">
        <v>17125</v>
      </c>
      <c r="Q11">
        <v>5531</v>
      </c>
      <c r="R11">
        <v>15240</v>
      </c>
      <c r="S11">
        <v>1436</v>
      </c>
      <c r="T11">
        <v>4500</v>
      </c>
    </row>
    <row r="12" spans="1:20" ht="12.75">
      <c r="A12" s="6">
        <v>10</v>
      </c>
      <c r="B12" s="6" t="s">
        <v>95</v>
      </c>
      <c r="C12">
        <v>3</v>
      </c>
      <c r="D12" s="85">
        <v>110398</v>
      </c>
      <c r="E12" s="85">
        <v>32137</v>
      </c>
      <c r="F12" s="85">
        <v>45857</v>
      </c>
      <c r="G12" s="85">
        <v>14859</v>
      </c>
      <c r="H12" s="85">
        <v>4440</v>
      </c>
      <c r="I12" s="85">
        <v>10216</v>
      </c>
      <c r="J12" s="85">
        <v>2889</v>
      </c>
      <c r="K12" s="85">
        <v>2921</v>
      </c>
      <c r="M12">
        <v>101751</v>
      </c>
      <c r="N12">
        <v>25607</v>
      </c>
      <c r="O12">
        <v>49238</v>
      </c>
      <c r="P12">
        <v>15787</v>
      </c>
      <c r="Q12">
        <v>1767</v>
      </c>
      <c r="R12">
        <v>8203</v>
      </c>
      <c r="S12">
        <v>1149</v>
      </c>
      <c r="T12">
        <v>2921</v>
      </c>
    </row>
    <row r="13" spans="1:20" ht="12.75">
      <c r="A13" s="6">
        <v>11</v>
      </c>
      <c r="B13" s="6" t="s">
        <v>96</v>
      </c>
      <c r="C13">
        <v>7</v>
      </c>
      <c r="D13" s="85">
        <v>92788</v>
      </c>
      <c r="E13" s="85">
        <v>16210</v>
      </c>
      <c r="F13" s="85">
        <v>29212</v>
      </c>
      <c r="G13" s="85">
        <v>27143</v>
      </c>
      <c r="H13" s="85">
        <v>9474</v>
      </c>
      <c r="I13" s="85">
        <v>8312</v>
      </c>
      <c r="J13" s="85">
        <v>2437</v>
      </c>
      <c r="K13" s="85">
        <v>2926</v>
      </c>
      <c r="M13">
        <v>84710</v>
      </c>
      <c r="N13">
        <v>11759</v>
      </c>
      <c r="O13">
        <v>28127</v>
      </c>
      <c r="P13">
        <v>32454</v>
      </c>
      <c r="Q13">
        <v>4207</v>
      </c>
      <c r="R13">
        <v>6526</v>
      </c>
      <c r="S13">
        <v>1637</v>
      </c>
      <c r="T13">
        <v>2926</v>
      </c>
    </row>
    <row r="14" spans="1:20" ht="12.75">
      <c r="A14" s="6">
        <v>12</v>
      </c>
      <c r="B14" s="6" t="s">
        <v>97</v>
      </c>
      <c r="C14">
        <v>4</v>
      </c>
      <c r="D14" s="85">
        <v>86042</v>
      </c>
      <c r="E14" s="85">
        <v>8605</v>
      </c>
      <c r="F14" s="85">
        <v>19008</v>
      </c>
      <c r="G14" s="85">
        <v>26378</v>
      </c>
      <c r="H14" s="85">
        <v>17291</v>
      </c>
      <c r="I14" s="85">
        <v>12632</v>
      </c>
      <c r="J14" s="85">
        <v>2128</v>
      </c>
      <c r="K14" s="85">
        <v>3826</v>
      </c>
      <c r="M14">
        <v>75593</v>
      </c>
      <c r="N14">
        <v>4275</v>
      </c>
      <c r="O14">
        <v>16080</v>
      </c>
      <c r="P14">
        <v>36215</v>
      </c>
      <c r="Q14">
        <v>8535</v>
      </c>
      <c r="R14">
        <v>9333</v>
      </c>
      <c r="S14">
        <v>1155</v>
      </c>
      <c r="T14">
        <v>3826</v>
      </c>
    </row>
    <row r="15" spans="1:20" ht="12.75">
      <c r="A15" s="6">
        <v>13</v>
      </c>
      <c r="B15" s="6" t="s">
        <v>98</v>
      </c>
      <c r="C15">
        <v>1</v>
      </c>
      <c r="D15" s="85">
        <v>75438</v>
      </c>
      <c r="E15" s="85">
        <v>14488</v>
      </c>
      <c r="F15" s="85">
        <v>18669</v>
      </c>
      <c r="G15" s="85">
        <v>14452</v>
      </c>
      <c r="H15" s="85">
        <v>10178</v>
      </c>
      <c r="I15" s="85">
        <v>14821</v>
      </c>
      <c r="J15" s="85">
        <v>2830</v>
      </c>
      <c r="K15" s="85">
        <v>3310</v>
      </c>
      <c r="M15">
        <v>69777</v>
      </c>
      <c r="N15">
        <v>7766</v>
      </c>
      <c r="O15">
        <v>21517</v>
      </c>
      <c r="P15">
        <v>16626</v>
      </c>
      <c r="Q15">
        <v>7683</v>
      </c>
      <c r="R15">
        <v>15023</v>
      </c>
      <c r="S15">
        <v>1162</v>
      </c>
      <c r="T15">
        <v>3310</v>
      </c>
    </row>
    <row r="16" spans="1:20" ht="12.75">
      <c r="A16" s="6">
        <v>14</v>
      </c>
      <c r="B16" s="6" t="s">
        <v>99</v>
      </c>
      <c r="C16">
        <v>3</v>
      </c>
      <c r="D16" s="85">
        <v>92170</v>
      </c>
      <c r="E16" s="85">
        <v>14953</v>
      </c>
      <c r="F16" s="85">
        <v>27287</v>
      </c>
      <c r="G16" s="85">
        <v>18196</v>
      </c>
      <c r="H16" s="85">
        <v>9694</v>
      </c>
      <c r="I16" s="85">
        <v>18557</v>
      </c>
      <c r="J16" s="85">
        <v>3483</v>
      </c>
      <c r="K16" s="85">
        <v>4328</v>
      </c>
      <c r="M16">
        <v>85269</v>
      </c>
      <c r="N16">
        <v>11341</v>
      </c>
      <c r="O16">
        <v>31053</v>
      </c>
      <c r="P16">
        <v>21212</v>
      </c>
      <c r="Q16">
        <v>5415</v>
      </c>
      <c r="R16">
        <v>15118</v>
      </c>
      <c r="S16">
        <v>1130</v>
      </c>
      <c r="T16">
        <v>4328</v>
      </c>
    </row>
    <row r="17" spans="1:20" ht="12.75">
      <c r="A17" s="6">
        <v>15</v>
      </c>
      <c r="B17" s="6" t="s">
        <v>100</v>
      </c>
      <c r="C17">
        <v>5</v>
      </c>
      <c r="D17" s="85">
        <v>79112</v>
      </c>
      <c r="E17" s="85">
        <v>25465</v>
      </c>
      <c r="F17" s="85">
        <v>34002</v>
      </c>
      <c r="G17" s="85">
        <v>5558</v>
      </c>
      <c r="H17" s="85">
        <v>3240</v>
      </c>
      <c r="I17" s="85">
        <v>8315</v>
      </c>
      <c r="J17" s="85">
        <v>2532</v>
      </c>
      <c r="K17" s="85">
        <v>1939</v>
      </c>
      <c r="M17">
        <v>75492</v>
      </c>
      <c r="N17">
        <v>20384</v>
      </c>
      <c r="O17">
        <v>38414</v>
      </c>
      <c r="P17">
        <v>7068</v>
      </c>
      <c r="Q17">
        <v>1338</v>
      </c>
      <c r="R17">
        <v>7177</v>
      </c>
      <c r="S17">
        <v>1111</v>
      </c>
      <c r="T17">
        <v>1939</v>
      </c>
    </row>
    <row r="18" spans="1:20" ht="12.75">
      <c r="A18" s="6">
        <v>16</v>
      </c>
      <c r="B18" s="6" t="s">
        <v>101</v>
      </c>
      <c r="C18">
        <v>2</v>
      </c>
      <c r="D18" s="85">
        <v>91722</v>
      </c>
      <c r="E18" s="85">
        <v>31667</v>
      </c>
      <c r="F18" s="85">
        <v>40941</v>
      </c>
      <c r="G18" s="85">
        <v>11385</v>
      </c>
      <c r="H18" s="85">
        <v>1637</v>
      </c>
      <c r="I18" s="85">
        <v>4504</v>
      </c>
      <c r="J18" s="85">
        <v>1588</v>
      </c>
      <c r="K18" s="85">
        <v>1200</v>
      </c>
      <c r="M18">
        <v>89055</v>
      </c>
      <c r="N18">
        <v>25015</v>
      </c>
      <c r="O18">
        <v>45054</v>
      </c>
      <c r="P18">
        <v>13278</v>
      </c>
      <c r="Q18">
        <v>1201</v>
      </c>
      <c r="R18">
        <v>3483</v>
      </c>
      <c r="S18">
        <v>1024</v>
      </c>
      <c r="T18">
        <v>1200</v>
      </c>
    </row>
    <row r="19" spans="1:20" ht="12.75">
      <c r="A19" s="6">
        <v>17</v>
      </c>
      <c r="B19" s="6" t="s">
        <v>102</v>
      </c>
      <c r="C19">
        <v>5</v>
      </c>
      <c r="D19" s="85">
        <v>96643</v>
      </c>
      <c r="E19" s="85">
        <v>27367</v>
      </c>
      <c r="F19" s="85">
        <v>42307</v>
      </c>
      <c r="G19" s="85">
        <v>11502</v>
      </c>
      <c r="H19" s="85">
        <v>4644</v>
      </c>
      <c r="I19" s="85">
        <v>8104</v>
      </c>
      <c r="J19" s="85">
        <v>2719</v>
      </c>
      <c r="K19" s="85">
        <v>2220</v>
      </c>
      <c r="M19">
        <v>91037</v>
      </c>
      <c r="N19">
        <v>20991</v>
      </c>
      <c r="O19">
        <v>45434</v>
      </c>
      <c r="P19">
        <v>14240</v>
      </c>
      <c r="Q19">
        <v>2044</v>
      </c>
      <c r="R19">
        <v>6232</v>
      </c>
      <c r="S19">
        <v>2096</v>
      </c>
      <c r="T19">
        <v>2220</v>
      </c>
    </row>
    <row r="20" spans="1:20" ht="12.75">
      <c r="A20" s="6">
        <v>18</v>
      </c>
      <c r="B20" s="6" t="s">
        <v>103</v>
      </c>
      <c r="C20">
        <v>10</v>
      </c>
      <c r="D20" s="85">
        <v>83994</v>
      </c>
      <c r="E20" s="85">
        <v>18900</v>
      </c>
      <c r="F20" s="85">
        <v>31990</v>
      </c>
      <c r="G20" s="85">
        <v>14437</v>
      </c>
      <c r="H20" s="85">
        <v>5292</v>
      </c>
      <c r="I20" s="85">
        <v>10839</v>
      </c>
      <c r="J20" s="85">
        <v>2536</v>
      </c>
      <c r="K20" s="85">
        <v>2830</v>
      </c>
      <c r="M20">
        <v>79754</v>
      </c>
      <c r="N20">
        <v>14546</v>
      </c>
      <c r="O20">
        <v>34162</v>
      </c>
      <c r="P20">
        <v>18035</v>
      </c>
      <c r="Q20">
        <v>3148</v>
      </c>
      <c r="R20">
        <v>8604</v>
      </c>
      <c r="S20">
        <v>1259</v>
      </c>
      <c r="T20">
        <v>2830</v>
      </c>
    </row>
    <row r="21" spans="1:20" ht="12.75">
      <c r="A21" s="6">
        <v>19</v>
      </c>
      <c r="B21" s="6" t="s">
        <v>104</v>
      </c>
      <c r="C21">
        <v>1</v>
      </c>
      <c r="D21" s="85">
        <v>82281</v>
      </c>
      <c r="E21" s="85">
        <v>8193</v>
      </c>
      <c r="F21" s="85">
        <v>18258</v>
      </c>
      <c r="G21" s="85">
        <v>29320</v>
      </c>
      <c r="H21" s="85">
        <v>11168</v>
      </c>
      <c r="I21" s="85">
        <v>12958</v>
      </c>
      <c r="J21" s="85">
        <v>2384</v>
      </c>
      <c r="K21" s="85">
        <v>3305</v>
      </c>
      <c r="M21">
        <v>74233</v>
      </c>
      <c r="N21">
        <v>4613</v>
      </c>
      <c r="O21">
        <v>15220</v>
      </c>
      <c r="P21">
        <v>35789</v>
      </c>
      <c r="Q21">
        <v>7858</v>
      </c>
      <c r="R21">
        <v>9355</v>
      </c>
      <c r="S21">
        <v>1398</v>
      </c>
      <c r="T21">
        <v>3305</v>
      </c>
    </row>
    <row r="22" spans="1:20" ht="12.75">
      <c r="A22" s="6">
        <v>20</v>
      </c>
      <c r="B22" s="6" t="s">
        <v>105</v>
      </c>
      <c r="C22">
        <v>1</v>
      </c>
      <c r="D22" s="85">
        <v>79146</v>
      </c>
      <c r="E22" s="85">
        <v>21584</v>
      </c>
      <c r="F22" s="85">
        <v>13029</v>
      </c>
      <c r="G22" s="85">
        <v>6946</v>
      </c>
      <c r="H22" s="85">
        <v>13619</v>
      </c>
      <c r="I22" s="85">
        <v>19751</v>
      </c>
      <c r="J22" s="85">
        <v>4217</v>
      </c>
      <c r="K22" s="85">
        <v>2611</v>
      </c>
      <c r="M22">
        <v>68170</v>
      </c>
      <c r="N22">
        <v>10973</v>
      </c>
      <c r="O22">
        <v>16172</v>
      </c>
      <c r="P22">
        <v>9439</v>
      </c>
      <c r="Q22">
        <v>8912</v>
      </c>
      <c r="R22">
        <v>20237</v>
      </c>
      <c r="S22">
        <v>2437</v>
      </c>
      <c r="T22">
        <v>2611</v>
      </c>
    </row>
    <row r="23" spans="1:20" ht="12.75">
      <c r="A23" s="6">
        <v>21</v>
      </c>
      <c r="B23" s="6" t="s">
        <v>106</v>
      </c>
      <c r="C23">
        <v>9</v>
      </c>
      <c r="D23" s="85">
        <v>61426</v>
      </c>
      <c r="E23" s="85">
        <v>17210</v>
      </c>
      <c r="F23" s="85">
        <v>26707</v>
      </c>
      <c r="G23" s="85">
        <v>5106</v>
      </c>
      <c r="H23" s="85">
        <v>1726</v>
      </c>
      <c r="I23" s="85">
        <v>8847</v>
      </c>
      <c r="J23" s="85">
        <v>1830</v>
      </c>
      <c r="K23" s="85">
        <v>1546</v>
      </c>
      <c r="M23">
        <v>55265</v>
      </c>
      <c r="N23">
        <v>14327</v>
      </c>
      <c r="O23">
        <v>26903</v>
      </c>
      <c r="P23">
        <v>5652</v>
      </c>
      <c r="Q23">
        <v>1077</v>
      </c>
      <c r="R23">
        <v>6249</v>
      </c>
      <c r="S23">
        <v>1057</v>
      </c>
      <c r="T23">
        <v>1546</v>
      </c>
    </row>
    <row r="24" spans="1:20" ht="12.75">
      <c r="A24" s="6">
        <v>22</v>
      </c>
      <c r="B24" s="6" t="s">
        <v>107</v>
      </c>
      <c r="C24">
        <v>8</v>
      </c>
      <c r="D24" s="85">
        <v>118447</v>
      </c>
      <c r="E24" s="85">
        <v>13909</v>
      </c>
      <c r="F24" s="85">
        <v>30119</v>
      </c>
      <c r="G24" s="85">
        <v>33765</v>
      </c>
      <c r="H24" s="85">
        <v>15218</v>
      </c>
      <c r="I24" s="85">
        <v>21824</v>
      </c>
      <c r="J24" s="85">
        <v>3612</v>
      </c>
      <c r="K24" s="85">
        <v>5648</v>
      </c>
      <c r="M24">
        <v>108903</v>
      </c>
      <c r="N24">
        <v>9455</v>
      </c>
      <c r="O24">
        <v>30017</v>
      </c>
      <c r="P24">
        <v>40133</v>
      </c>
      <c r="Q24">
        <v>11064</v>
      </c>
      <c r="R24">
        <v>16467</v>
      </c>
      <c r="S24">
        <v>1767</v>
      </c>
      <c r="T24">
        <v>5648</v>
      </c>
    </row>
    <row r="25" spans="1:20" ht="12.75">
      <c r="A25" s="6">
        <v>23</v>
      </c>
      <c r="B25" s="6" t="s">
        <v>108</v>
      </c>
      <c r="C25">
        <v>8</v>
      </c>
      <c r="D25" s="85">
        <v>107412</v>
      </c>
      <c r="E25" s="85">
        <v>16518</v>
      </c>
      <c r="F25" s="85">
        <v>37313</v>
      </c>
      <c r="G25" s="85">
        <v>28536</v>
      </c>
      <c r="H25" s="85">
        <v>9654</v>
      </c>
      <c r="I25" s="85">
        <v>13143</v>
      </c>
      <c r="J25" s="85">
        <v>2248</v>
      </c>
      <c r="K25" s="85">
        <v>3827</v>
      </c>
      <c r="M25">
        <v>99177</v>
      </c>
      <c r="N25">
        <v>12113</v>
      </c>
      <c r="O25">
        <v>35304</v>
      </c>
      <c r="P25">
        <v>32978</v>
      </c>
      <c r="Q25">
        <v>7356</v>
      </c>
      <c r="R25">
        <v>10057</v>
      </c>
      <c r="S25">
        <v>1369</v>
      </c>
      <c r="T25">
        <v>3827</v>
      </c>
    </row>
    <row r="26" spans="1:20" ht="12.75">
      <c r="A26" s="6">
        <v>24</v>
      </c>
      <c r="B26" s="6" t="s">
        <v>109</v>
      </c>
      <c r="C26">
        <v>9</v>
      </c>
      <c r="D26" s="85">
        <v>78884</v>
      </c>
      <c r="E26" s="85">
        <v>21390</v>
      </c>
      <c r="F26" s="85">
        <v>32923</v>
      </c>
      <c r="G26" s="85">
        <v>7223</v>
      </c>
      <c r="H26" s="85">
        <v>3996</v>
      </c>
      <c r="I26" s="85">
        <v>11285</v>
      </c>
      <c r="J26" s="85">
        <v>2067</v>
      </c>
      <c r="K26" s="85">
        <v>2373</v>
      </c>
      <c r="M26">
        <v>69906</v>
      </c>
      <c r="N26">
        <v>15786</v>
      </c>
      <c r="O26">
        <v>33518</v>
      </c>
      <c r="P26">
        <v>9543</v>
      </c>
      <c r="Q26">
        <v>2099</v>
      </c>
      <c r="R26">
        <v>7976</v>
      </c>
      <c r="S26">
        <v>984</v>
      </c>
      <c r="T26">
        <v>2373</v>
      </c>
    </row>
    <row r="27" spans="1:20" ht="12.75">
      <c r="A27" s="6">
        <v>25</v>
      </c>
      <c r="B27" s="6" t="s">
        <v>110</v>
      </c>
      <c r="C27">
        <v>4</v>
      </c>
      <c r="D27" s="85">
        <v>91821</v>
      </c>
      <c r="E27" s="85">
        <v>13460</v>
      </c>
      <c r="F27" s="85">
        <v>26588</v>
      </c>
      <c r="G27" s="85">
        <v>23360</v>
      </c>
      <c r="H27" s="85">
        <v>10145</v>
      </c>
      <c r="I27" s="85">
        <v>15399</v>
      </c>
      <c r="J27" s="85">
        <v>2869</v>
      </c>
      <c r="K27" s="85">
        <v>4642</v>
      </c>
      <c r="M27">
        <v>80013</v>
      </c>
      <c r="N27">
        <v>10122</v>
      </c>
      <c r="O27">
        <v>29738</v>
      </c>
      <c r="P27">
        <v>24580</v>
      </c>
      <c r="Q27">
        <v>5094</v>
      </c>
      <c r="R27">
        <v>9456</v>
      </c>
      <c r="S27">
        <v>1023</v>
      </c>
      <c r="T27">
        <v>4642</v>
      </c>
    </row>
    <row r="28" spans="1:20" ht="12.75">
      <c r="A28" s="6">
        <v>26</v>
      </c>
      <c r="B28" s="6" t="s">
        <v>111</v>
      </c>
      <c r="C28">
        <v>2</v>
      </c>
      <c r="D28" s="85">
        <v>92288</v>
      </c>
      <c r="E28" s="85">
        <v>27940</v>
      </c>
      <c r="F28" s="85">
        <v>41548</v>
      </c>
      <c r="G28" s="85">
        <v>6218</v>
      </c>
      <c r="H28" s="85">
        <v>3136</v>
      </c>
      <c r="I28" s="85">
        <v>11126</v>
      </c>
      <c r="J28" s="85">
        <v>2320</v>
      </c>
      <c r="K28" s="85">
        <v>2530</v>
      </c>
      <c r="M28">
        <v>88184</v>
      </c>
      <c r="N28">
        <v>23834</v>
      </c>
      <c r="O28">
        <v>45095</v>
      </c>
      <c r="P28">
        <v>9194</v>
      </c>
      <c r="Q28">
        <v>1188</v>
      </c>
      <c r="R28">
        <v>7981</v>
      </c>
      <c r="S28">
        <v>892</v>
      </c>
      <c r="T28">
        <v>2530</v>
      </c>
    </row>
    <row r="29" spans="1:20" ht="12.75">
      <c r="A29" s="6">
        <v>27</v>
      </c>
      <c r="B29" s="6" t="s">
        <v>112</v>
      </c>
      <c r="C29">
        <v>10</v>
      </c>
      <c r="D29" s="85">
        <v>76146</v>
      </c>
      <c r="E29" s="85">
        <v>22244</v>
      </c>
      <c r="F29" s="85">
        <v>30522</v>
      </c>
      <c r="G29" s="85">
        <v>3131</v>
      </c>
      <c r="H29" s="85">
        <v>5799</v>
      </c>
      <c r="I29" s="85">
        <v>11739</v>
      </c>
      <c r="J29" s="85">
        <v>2711</v>
      </c>
      <c r="K29" s="85">
        <v>1647</v>
      </c>
      <c r="M29">
        <v>70267</v>
      </c>
      <c r="N29">
        <v>16604</v>
      </c>
      <c r="O29">
        <v>32468</v>
      </c>
      <c r="P29">
        <v>7593</v>
      </c>
      <c r="Q29">
        <v>2700</v>
      </c>
      <c r="R29">
        <v>9497</v>
      </c>
      <c r="S29">
        <v>1405</v>
      </c>
      <c r="T29">
        <v>1647</v>
      </c>
    </row>
    <row r="30" spans="1:20" ht="12.75">
      <c r="A30" s="6">
        <v>28</v>
      </c>
      <c r="B30" s="6" t="s">
        <v>113</v>
      </c>
      <c r="C30">
        <v>8</v>
      </c>
      <c r="D30" s="85">
        <v>105806</v>
      </c>
      <c r="E30" s="85">
        <v>10286</v>
      </c>
      <c r="F30" s="85">
        <v>22949</v>
      </c>
      <c r="G30" s="85">
        <v>44795</v>
      </c>
      <c r="H30" s="85">
        <v>11844</v>
      </c>
      <c r="I30" s="85">
        <v>13210</v>
      </c>
      <c r="J30" s="85">
        <v>2722</v>
      </c>
      <c r="K30" s="85">
        <v>4321</v>
      </c>
      <c r="M30">
        <v>96576</v>
      </c>
      <c r="N30">
        <v>6028</v>
      </c>
      <c r="O30">
        <v>20223</v>
      </c>
      <c r="P30">
        <v>49369</v>
      </c>
      <c r="Q30">
        <v>9889</v>
      </c>
      <c r="R30">
        <v>9355</v>
      </c>
      <c r="S30">
        <v>1712</v>
      </c>
      <c r="T30">
        <v>4321</v>
      </c>
    </row>
    <row r="31" spans="1:20" ht="12.75">
      <c r="A31" s="6">
        <v>29</v>
      </c>
      <c r="B31" s="6" t="s">
        <v>114</v>
      </c>
      <c r="C31">
        <v>6</v>
      </c>
      <c r="D31" s="85">
        <v>76402</v>
      </c>
      <c r="E31" s="85">
        <v>21458</v>
      </c>
      <c r="F31" s="85">
        <v>35319</v>
      </c>
      <c r="G31" s="85">
        <v>8348</v>
      </c>
      <c r="H31" s="85">
        <v>3401</v>
      </c>
      <c r="I31" s="85">
        <v>6628</v>
      </c>
      <c r="J31" s="85">
        <v>1248</v>
      </c>
      <c r="K31" s="85">
        <v>1281</v>
      </c>
      <c r="M31">
        <v>69251</v>
      </c>
      <c r="N31">
        <v>16760</v>
      </c>
      <c r="O31">
        <v>35349</v>
      </c>
      <c r="P31">
        <v>10016</v>
      </c>
      <c r="Q31">
        <v>2015</v>
      </c>
      <c r="R31">
        <v>4326</v>
      </c>
      <c r="S31">
        <v>785</v>
      </c>
      <c r="T31">
        <v>1281</v>
      </c>
    </row>
    <row r="32" spans="1:20" ht="12.75">
      <c r="A32" s="6">
        <v>30</v>
      </c>
      <c r="B32" s="6" t="s">
        <v>115</v>
      </c>
      <c r="C32">
        <v>4</v>
      </c>
      <c r="D32" s="85">
        <v>78530</v>
      </c>
      <c r="E32" s="85">
        <v>6097</v>
      </c>
      <c r="F32" s="85">
        <v>16645</v>
      </c>
      <c r="G32" s="85">
        <v>29359</v>
      </c>
      <c r="H32" s="85">
        <v>11877</v>
      </c>
      <c r="I32" s="85">
        <v>12215</v>
      </c>
      <c r="J32" s="85">
        <v>2337</v>
      </c>
      <c r="K32" s="85">
        <v>3896</v>
      </c>
      <c r="M32">
        <v>62834</v>
      </c>
      <c r="N32">
        <v>2378</v>
      </c>
      <c r="O32">
        <v>12219</v>
      </c>
      <c r="P32">
        <v>36643</v>
      </c>
      <c r="Q32">
        <v>5829</v>
      </c>
      <c r="R32">
        <v>4338</v>
      </c>
      <c r="S32">
        <v>1427</v>
      </c>
      <c r="T32">
        <v>3896</v>
      </c>
    </row>
    <row r="33" spans="1:20" ht="12.75">
      <c r="A33" s="6">
        <v>31</v>
      </c>
      <c r="B33" s="6" t="s">
        <v>116</v>
      </c>
      <c r="C33">
        <v>4</v>
      </c>
      <c r="D33" s="85">
        <v>89788</v>
      </c>
      <c r="E33" s="85">
        <v>18834</v>
      </c>
      <c r="F33" s="85">
        <v>34084</v>
      </c>
      <c r="G33" s="85">
        <v>13956</v>
      </c>
      <c r="H33" s="85">
        <v>7437</v>
      </c>
      <c r="I33" s="85">
        <v>13256</v>
      </c>
      <c r="J33" s="85">
        <v>2221</v>
      </c>
      <c r="K33" s="85">
        <v>3211</v>
      </c>
      <c r="M33">
        <v>86712</v>
      </c>
      <c r="N33">
        <v>15809</v>
      </c>
      <c r="O33">
        <v>37504</v>
      </c>
      <c r="P33">
        <v>18227</v>
      </c>
      <c r="Q33">
        <v>3475</v>
      </c>
      <c r="R33">
        <v>10687</v>
      </c>
      <c r="S33">
        <v>1010</v>
      </c>
      <c r="T33">
        <v>3211</v>
      </c>
    </row>
    <row r="34" spans="1:20" ht="12.75">
      <c r="A34" s="6">
        <v>32</v>
      </c>
      <c r="B34" s="6" t="s">
        <v>117</v>
      </c>
      <c r="C34">
        <v>9</v>
      </c>
      <c r="D34" s="85">
        <v>115653</v>
      </c>
      <c r="E34" s="85">
        <v>21350</v>
      </c>
      <c r="F34" s="85">
        <v>38853</v>
      </c>
      <c r="G34" s="85">
        <v>17167</v>
      </c>
      <c r="H34" s="85">
        <v>9384</v>
      </c>
      <c r="I34" s="85">
        <v>25008</v>
      </c>
      <c r="J34" s="85">
        <v>3891</v>
      </c>
      <c r="K34" s="85">
        <v>4417</v>
      </c>
      <c r="M34">
        <v>109795</v>
      </c>
      <c r="N34">
        <v>14259</v>
      </c>
      <c r="O34">
        <v>44602</v>
      </c>
      <c r="P34">
        <v>22679</v>
      </c>
      <c r="Q34">
        <v>7156</v>
      </c>
      <c r="R34">
        <v>19317</v>
      </c>
      <c r="S34">
        <v>1782</v>
      </c>
      <c r="T34">
        <v>4417</v>
      </c>
    </row>
    <row r="35" spans="1:20" ht="12.75">
      <c r="A35" s="6">
        <v>33</v>
      </c>
      <c r="B35" s="6" t="s">
        <v>118</v>
      </c>
      <c r="C35">
        <v>1</v>
      </c>
      <c r="D35" s="85">
        <v>91172</v>
      </c>
      <c r="E35" s="85">
        <v>13768</v>
      </c>
      <c r="F35" s="85">
        <v>18063</v>
      </c>
      <c r="G35" s="85">
        <v>11750</v>
      </c>
      <c r="H35" s="85">
        <v>14615</v>
      </c>
      <c r="I35" s="85">
        <v>27015</v>
      </c>
      <c r="J35" s="85">
        <v>5961</v>
      </c>
      <c r="K35" s="85">
        <v>3603</v>
      </c>
      <c r="M35">
        <v>83136</v>
      </c>
      <c r="N35">
        <v>10150</v>
      </c>
      <c r="O35">
        <v>19009</v>
      </c>
      <c r="P35">
        <v>16946</v>
      </c>
      <c r="Q35">
        <v>9802</v>
      </c>
      <c r="R35">
        <v>23367</v>
      </c>
      <c r="S35">
        <v>3862</v>
      </c>
      <c r="T35">
        <v>3603</v>
      </c>
    </row>
    <row r="36" spans="1:20" ht="12.75">
      <c r="A36" s="6">
        <v>34</v>
      </c>
      <c r="B36" s="6" t="s">
        <v>119</v>
      </c>
      <c r="C36">
        <v>13</v>
      </c>
      <c r="D36" s="85">
        <v>108085</v>
      </c>
      <c r="E36" s="85">
        <v>32907</v>
      </c>
      <c r="F36" s="85">
        <v>42253</v>
      </c>
      <c r="G36" s="85">
        <v>17849</v>
      </c>
      <c r="H36" s="85">
        <v>5859</v>
      </c>
      <c r="I36" s="85">
        <v>5784</v>
      </c>
      <c r="J36" s="85">
        <v>3433</v>
      </c>
      <c r="K36" s="85">
        <v>1997</v>
      </c>
      <c r="M36">
        <v>101682</v>
      </c>
      <c r="N36">
        <v>27183</v>
      </c>
      <c r="O36">
        <v>43760</v>
      </c>
      <c r="P36">
        <v>22227</v>
      </c>
      <c r="Q36">
        <v>3785</v>
      </c>
      <c r="R36">
        <v>3678</v>
      </c>
      <c r="S36">
        <v>1049</v>
      </c>
      <c r="T36">
        <v>1997</v>
      </c>
    </row>
    <row r="37" spans="1:20" ht="12.75">
      <c r="A37" s="6">
        <v>35</v>
      </c>
      <c r="B37" s="6" t="s">
        <v>120</v>
      </c>
      <c r="C37">
        <v>53</v>
      </c>
      <c r="D37" s="85">
        <v>74335</v>
      </c>
      <c r="E37" s="85">
        <v>22659</v>
      </c>
      <c r="F37" s="85">
        <v>33483</v>
      </c>
      <c r="G37" s="85">
        <v>8090</v>
      </c>
      <c r="H37" s="85">
        <v>3773</v>
      </c>
      <c r="I37" s="85">
        <v>4450</v>
      </c>
      <c r="J37" s="85">
        <v>1880</v>
      </c>
      <c r="K37" s="85">
        <v>1201</v>
      </c>
      <c r="M37">
        <v>69285</v>
      </c>
      <c r="N37">
        <v>18108</v>
      </c>
      <c r="O37">
        <v>34970</v>
      </c>
      <c r="P37">
        <v>11059</v>
      </c>
      <c r="Q37">
        <v>1949</v>
      </c>
      <c r="R37">
        <v>2593</v>
      </c>
      <c r="S37">
        <v>606</v>
      </c>
      <c r="T37">
        <v>1201</v>
      </c>
    </row>
    <row r="38" spans="1:20" ht="12.75">
      <c r="A38" s="6">
        <v>36</v>
      </c>
      <c r="B38" s="6" t="s">
        <v>121</v>
      </c>
      <c r="C38">
        <v>11</v>
      </c>
      <c r="D38" s="85">
        <v>167451</v>
      </c>
      <c r="E38" s="85">
        <v>28097</v>
      </c>
      <c r="F38" s="85">
        <v>41911</v>
      </c>
      <c r="G38" s="85">
        <v>47889</v>
      </c>
      <c r="H38" s="85">
        <v>18130</v>
      </c>
      <c r="I38" s="85">
        <v>25144</v>
      </c>
      <c r="J38" s="85">
        <v>6280</v>
      </c>
      <c r="K38" s="85">
        <v>6357</v>
      </c>
      <c r="M38">
        <v>169040</v>
      </c>
      <c r="N38">
        <v>25043</v>
      </c>
      <c r="O38">
        <v>44655</v>
      </c>
      <c r="P38">
        <v>64960</v>
      </c>
      <c r="Q38">
        <v>12292</v>
      </c>
      <c r="R38">
        <v>19791</v>
      </c>
      <c r="S38">
        <v>2299</v>
      </c>
      <c r="T38">
        <v>6357</v>
      </c>
    </row>
    <row r="39" spans="1:20" ht="12.75">
      <c r="A39" s="6">
        <v>37</v>
      </c>
      <c r="B39" s="6" t="s">
        <v>122</v>
      </c>
      <c r="C39">
        <v>12</v>
      </c>
      <c r="D39" s="85">
        <v>87824</v>
      </c>
      <c r="E39" s="85">
        <v>25204</v>
      </c>
      <c r="F39" s="85">
        <v>34886</v>
      </c>
      <c r="G39" s="85">
        <v>15923</v>
      </c>
      <c r="H39" s="85">
        <v>4202</v>
      </c>
      <c r="I39" s="85">
        <v>4848</v>
      </c>
      <c r="J39" s="85">
        <v>2761</v>
      </c>
      <c r="K39" s="85">
        <v>1857</v>
      </c>
      <c r="M39">
        <v>85211</v>
      </c>
      <c r="N39">
        <v>21270</v>
      </c>
      <c r="O39">
        <v>36049</v>
      </c>
      <c r="P39">
        <v>20749</v>
      </c>
      <c r="Q39">
        <v>3105</v>
      </c>
      <c r="R39">
        <v>3166</v>
      </c>
      <c r="S39">
        <v>872</v>
      </c>
      <c r="T39">
        <v>1857</v>
      </c>
    </row>
    <row r="40" spans="1:20" ht="12.75">
      <c r="A40" s="6">
        <v>38</v>
      </c>
      <c r="B40" s="6" t="s">
        <v>123</v>
      </c>
      <c r="C40">
        <v>12</v>
      </c>
      <c r="D40" s="85">
        <v>83452</v>
      </c>
      <c r="E40" s="85">
        <v>21998</v>
      </c>
      <c r="F40" s="85">
        <v>33419</v>
      </c>
      <c r="G40" s="85">
        <v>16308</v>
      </c>
      <c r="H40" s="85">
        <v>4440</v>
      </c>
      <c r="I40" s="85">
        <v>4733</v>
      </c>
      <c r="J40" s="85">
        <v>2554</v>
      </c>
      <c r="K40" s="85">
        <v>1584</v>
      </c>
      <c r="M40">
        <v>79196</v>
      </c>
      <c r="N40">
        <v>17159</v>
      </c>
      <c r="O40">
        <v>33521</v>
      </c>
      <c r="P40">
        <v>22054</v>
      </c>
      <c r="Q40">
        <v>2692</v>
      </c>
      <c r="R40">
        <v>2805</v>
      </c>
      <c r="S40">
        <v>965</v>
      </c>
      <c r="T40">
        <v>1584</v>
      </c>
    </row>
    <row r="41" spans="1:20" ht="12.75">
      <c r="A41" s="6">
        <v>39</v>
      </c>
      <c r="B41" s="6" t="s">
        <v>124</v>
      </c>
      <c r="C41">
        <v>13</v>
      </c>
      <c r="D41" s="85">
        <v>94238</v>
      </c>
      <c r="E41" s="85">
        <v>21638</v>
      </c>
      <c r="F41" s="85">
        <v>31469</v>
      </c>
      <c r="G41" s="85">
        <v>24246</v>
      </c>
      <c r="H41" s="85">
        <v>5364</v>
      </c>
      <c r="I41" s="85">
        <v>7753</v>
      </c>
      <c r="J41" s="85">
        <v>3768</v>
      </c>
      <c r="K41" s="85">
        <v>2056</v>
      </c>
      <c r="M41">
        <v>91150</v>
      </c>
      <c r="N41">
        <v>17481</v>
      </c>
      <c r="O41">
        <v>30463</v>
      </c>
      <c r="P41">
        <v>32045</v>
      </c>
      <c r="Q41">
        <v>4949</v>
      </c>
      <c r="R41">
        <v>4915</v>
      </c>
      <c r="S41">
        <v>1297</v>
      </c>
      <c r="T41">
        <v>2056</v>
      </c>
    </row>
    <row r="42" spans="1:20" ht="12.75">
      <c r="A42" s="6">
        <v>40</v>
      </c>
      <c r="B42" s="6" t="s">
        <v>125</v>
      </c>
      <c r="C42">
        <v>11</v>
      </c>
      <c r="D42" s="85">
        <v>120456</v>
      </c>
      <c r="E42" s="85">
        <v>39641</v>
      </c>
      <c r="F42" s="85">
        <v>54002</v>
      </c>
      <c r="G42" s="85">
        <v>12647</v>
      </c>
      <c r="H42" s="85">
        <v>4410</v>
      </c>
      <c r="I42" s="85">
        <v>7075</v>
      </c>
      <c r="J42" s="85">
        <v>2681</v>
      </c>
      <c r="K42" s="85">
        <v>1742</v>
      </c>
      <c r="M42">
        <v>113423</v>
      </c>
      <c r="N42">
        <v>31122</v>
      </c>
      <c r="O42">
        <v>57074</v>
      </c>
      <c r="P42">
        <v>15259</v>
      </c>
      <c r="Q42">
        <v>3439</v>
      </c>
      <c r="R42">
        <v>5488</v>
      </c>
      <c r="S42">
        <v>1041</v>
      </c>
      <c r="T42">
        <v>1742</v>
      </c>
    </row>
    <row r="43" spans="1:20" ht="12.75">
      <c r="A43" s="6">
        <v>41</v>
      </c>
      <c r="B43" s="6" t="s">
        <v>126</v>
      </c>
      <c r="C43">
        <v>12</v>
      </c>
      <c r="D43" s="85">
        <v>89981</v>
      </c>
      <c r="E43" s="85">
        <v>24230</v>
      </c>
      <c r="F43" s="85">
        <v>37582</v>
      </c>
      <c r="G43" s="85">
        <v>9744</v>
      </c>
      <c r="H43" s="85">
        <v>9681</v>
      </c>
      <c r="I43" s="85">
        <v>5747</v>
      </c>
      <c r="J43" s="85">
        <v>2997</v>
      </c>
      <c r="K43" s="85">
        <v>1478</v>
      </c>
      <c r="M43">
        <v>86779</v>
      </c>
      <c r="N43">
        <v>19713</v>
      </c>
      <c r="O43">
        <v>38299</v>
      </c>
      <c r="P43">
        <v>21772</v>
      </c>
      <c r="Q43">
        <v>2610</v>
      </c>
      <c r="R43">
        <v>3473</v>
      </c>
      <c r="S43">
        <v>912</v>
      </c>
      <c r="T43">
        <v>1478</v>
      </c>
    </row>
    <row r="44" spans="1:20" ht="12.75">
      <c r="A44" s="6">
        <v>42</v>
      </c>
      <c r="B44" s="6" t="s">
        <v>127</v>
      </c>
      <c r="C44">
        <v>13</v>
      </c>
      <c r="D44" s="85">
        <v>89313</v>
      </c>
      <c r="E44" s="85">
        <v>27296</v>
      </c>
      <c r="F44" s="85">
        <v>37313</v>
      </c>
      <c r="G44" s="85">
        <v>9397</v>
      </c>
      <c r="H44" s="85">
        <v>5737</v>
      </c>
      <c r="I44" s="85">
        <v>7458</v>
      </c>
      <c r="J44" s="85">
        <v>2112</v>
      </c>
      <c r="K44" s="85">
        <v>1433</v>
      </c>
      <c r="M44">
        <v>83973</v>
      </c>
      <c r="N44">
        <v>22212</v>
      </c>
      <c r="O44">
        <v>38933</v>
      </c>
      <c r="P44">
        <v>14222</v>
      </c>
      <c r="Q44">
        <v>2235</v>
      </c>
      <c r="R44">
        <v>5569</v>
      </c>
      <c r="S44">
        <v>802</v>
      </c>
      <c r="T44">
        <v>1433</v>
      </c>
    </row>
    <row r="45" spans="1:20" ht="12.75">
      <c r="A45" s="6">
        <v>43</v>
      </c>
      <c r="B45" s="6" t="s">
        <v>128</v>
      </c>
      <c r="C45">
        <v>14</v>
      </c>
      <c r="D45" s="85">
        <v>125096</v>
      </c>
      <c r="E45" s="85">
        <v>37430</v>
      </c>
      <c r="F45" s="85">
        <v>52863</v>
      </c>
      <c r="G45" s="85">
        <v>22110</v>
      </c>
      <c r="H45" s="85">
        <v>2746</v>
      </c>
      <c r="I45" s="85">
        <v>5875</v>
      </c>
      <c r="J45" s="85">
        <v>4072</v>
      </c>
      <c r="K45" s="85">
        <v>1556</v>
      </c>
      <c r="M45">
        <v>118538</v>
      </c>
      <c r="N45">
        <v>30231</v>
      </c>
      <c r="O45">
        <v>52700</v>
      </c>
      <c r="P45">
        <v>28543</v>
      </c>
      <c r="Q45">
        <v>1912</v>
      </c>
      <c r="R45">
        <v>4055</v>
      </c>
      <c r="S45">
        <v>1097</v>
      </c>
      <c r="T45">
        <v>1556</v>
      </c>
    </row>
    <row r="46" spans="1:20" ht="12.75">
      <c r="A46" s="6">
        <v>44</v>
      </c>
      <c r="B46" s="6" t="s">
        <v>129</v>
      </c>
      <c r="C46">
        <v>14</v>
      </c>
      <c r="D46" s="85">
        <v>60553</v>
      </c>
      <c r="E46" s="85">
        <v>13302</v>
      </c>
      <c r="F46" s="85">
        <v>24070</v>
      </c>
      <c r="G46" s="85">
        <v>15065</v>
      </c>
      <c r="H46" s="85">
        <v>4024</v>
      </c>
      <c r="I46" s="85">
        <v>2282</v>
      </c>
      <c r="J46" s="85">
        <v>1810</v>
      </c>
      <c r="K46" s="85">
        <v>1096</v>
      </c>
      <c r="M46">
        <v>55944</v>
      </c>
      <c r="N46">
        <v>7757</v>
      </c>
      <c r="O46">
        <v>21849</v>
      </c>
      <c r="P46">
        <v>21974</v>
      </c>
      <c r="Q46">
        <v>1639</v>
      </c>
      <c r="R46">
        <v>1748</v>
      </c>
      <c r="S46">
        <v>977</v>
      </c>
      <c r="T46">
        <v>1096</v>
      </c>
    </row>
    <row r="47" spans="1:20" ht="12.75">
      <c r="A47" s="6">
        <v>45</v>
      </c>
      <c r="B47" s="6" t="s">
        <v>130</v>
      </c>
      <c r="C47">
        <v>15</v>
      </c>
      <c r="D47" s="85">
        <v>187865</v>
      </c>
      <c r="E47" s="85">
        <v>39474</v>
      </c>
      <c r="F47" s="85">
        <v>59382</v>
      </c>
      <c r="G47" s="85">
        <v>32604</v>
      </c>
      <c r="H47" s="85">
        <v>27890</v>
      </c>
      <c r="I47" s="85">
        <v>23243</v>
      </c>
      <c r="J47" s="85">
        <v>5272</v>
      </c>
      <c r="K47" s="85">
        <v>4361</v>
      </c>
      <c r="M47">
        <v>182825</v>
      </c>
      <c r="N47">
        <v>31143</v>
      </c>
      <c r="O47">
        <v>62218</v>
      </c>
      <c r="P47">
        <v>52305</v>
      </c>
      <c r="Q47">
        <v>15851</v>
      </c>
      <c r="R47">
        <v>18898</v>
      </c>
      <c r="S47">
        <v>2410</v>
      </c>
      <c r="T47">
        <v>4361</v>
      </c>
    </row>
    <row r="48" spans="1:20" ht="12.75">
      <c r="A48" s="6">
        <v>46</v>
      </c>
      <c r="B48" s="6" t="s">
        <v>131</v>
      </c>
      <c r="C48">
        <v>14</v>
      </c>
      <c r="D48" s="85">
        <v>72697</v>
      </c>
      <c r="E48" s="85">
        <v>22294</v>
      </c>
      <c r="F48" s="85">
        <v>27938</v>
      </c>
      <c r="G48" s="85">
        <v>13750</v>
      </c>
      <c r="H48" s="85">
        <v>3601</v>
      </c>
      <c r="I48" s="85">
        <v>2865</v>
      </c>
      <c r="J48" s="85">
        <v>2249</v>
      </c>
      <c r="K48" s="85">
        <v>966</v>
      </c>
      <c r="M48">
        <v>68731</v>
      </c>
      <c r="N48">
        <v>17306</v>
      </c>
      <c r="O48">
        <v>29083</v>
      </c>
      <c r="P48">
        <v>16941</v>
      </c>
      <c r="Q48">
        <v>2442</v>
      </c>
      <c r="R48">
        <v>2218</v>
      </c>
      <c r="S48">
        <v>741</v>
      </c>
      <c r="T48">
        <v>966</v>
      </c>
    </row>
    <row r="49" spans="1:20" ht="12.75">
      <c r="A49" s="6">
        <v>47</v>
      </c>
      <c r="B49" s="6" t="s">
        <v>132</v>
      </c>
      <c r="C49">
        <v>15</v>
      </c>
      <c r="D49" s="85">
        <v>116847</v>
      </c>
      <c r="E49" s="85">
        <v>39623</v>
      </c>
      <c r="F49" s="85">
        <v>47046</v>
      </c>
      <c r="G49" s="85">
        <v>12249</v>
      </c>
      <c r="H49" s="85">
        <v>6400</v>
      </c>
      <c r="I49" s="85">
        <v>8911</v>
      </c>
      <c r="J49" s="85">
        <v>2618</v>
      </c>
      <c r="K49" s="85">
        <v>1571</v>
      </c>
      <c r="M49">
        <v>112363</v>
      </c>
      <c r="N49">
        <v>31441</v>
      </c>
      <c r="O49">
        <v>50490</v>
      </c>
      <c r="P49">
        <v>15179</v>
      </c>
      <c r="Q49">
        <v>4726</v>
      </c>
      <c r="R49">
        <v>9343</v>
      </c>
      <c r="S49">
        <v>1184</v>
      </c>
      <c r="T49">
        <v>1571</v>
      </c>
    </row>
    <row r="50" spans="1:20" ht="12.75">
      <c r="A50" s="6">
        <v>48</v>
      </c>
      <c r="B50" s="6" t="s">
        <v>133</v>
      </c>
      <c r="C50">
        <v>33</v>
      </c>
      <c r="D50" s="85">
        <v>133345</v>
      </c>
      <c r="E50" s="85">
        <v>41738</v>
      </c>
      <c r="F50" s="85">
        <v>55489</v>
      </c>
      <c r="G50" s="85">
        <v>14590</v>
      </c>
      <c r="H50" s="85">
        <v>7541</v>
      </c>
      <c r="I50" s="85">
        <v>10827</v>
      </c>
      <c r="J50" s="85">
        <v>3160</v>
      </c>
      <c r="K50" s="85">
        <v>2151</v>
      </c>
      <c r="M50">
        <v>131460</v>
      </c>
      <c r="N50">
        <v>34496</v>
      </c>
      <c r="O50">
        <v>61690</v>
      </c>
      <c r="P50">
        <v>19419</v>
      </c>
      <c r="Q50">
        <v>4677</v>
      </c>
      <c r="R50">
        <v>9888</v>
      </c>
      <c r="S50">
        <v>1290</v>
      </c>
      <c r="T50">
        <v>2151</v>
      </c>
    </row>
    <row r="51" spans="1:20" ht="12.75">
      <c r="A51" s="6">
        <v>49</v>
      </c>
      <c r="B51" s="6" t="s">
        <v>134</v>
      </c>
      <c r="C51">
        <v>17</v>
      </c>
      <c r="D51" s="85">
        <v>92165</v>
      </c>
      <c r="E51" s="85">
        <v>25995</v>
      </c>
      <c r="F51" s="85">
        <v>33159</v>
      </c>
      <c r="G51" s="85">
        <v>21714</v>
      </c>
      <c r="H51" s="85">
        <v>1965</v>
      </c>
      <c r="I51" s="85">
        <v>5979</v>
      </c>
      <c r="J51" s="85">
        <v>3353</v>
      </c>
      <c r="K51" s="85">
        <v>1273</v>
      </c>
      <c r="M51">
        <v>87057</v>
      </c>
      <c r="N51">
        <v>19620</v>
      </c>
      <c r="O51">
        <v>34122</v>
      </c>
      <c r="P51">
        <v>26324</v>
      </c>
      <c r="Q51">
        <v>1452</v>
      </c>
      <c r="R51">
        <v>4303</v>
      </c>
      <c r="S51">
        <v>1236</v>
      </c>
      <c r="T51">
        <v>1273</v>
      </c>
    </row>
    <row r="52" spans="1:20" ht="12.75">
      <c r="A52" s="6">
        <v>50</v>
      </c>
      <c r="B52" s="6" t="s">
        <v>135</v>
      </c>
      <c r="C52">
        <v>17</v>
      </c>
      <c r="D52" s="85">
        <v>118699</v>
      </c>
      <c r="E52" s="85">
        <v>34957</v>
      </c>
      <c r="F52" s="85">
        <v>47637</v>
      </c>
      <c r="G52" s="85">
        <v>22631</v>
      </c>
      <c r="H52" s="85">
        <v>2196</v>
      </c>
      <c r="I52" s="85">
        <v>6870</v>
      </c>
      <c r="J52" s="85">
        <v>4408</v>
      </c>
      <c r="K52" s="85">
        <v>1930</v>
      </c>
      <c r="M52">
        <v>112758</v>
      </c>
      <c r="N52">
        <v>26132</v>
      </c>
      <c r="O52">
        <v>48739</v>
      </c>
      <c r="P52">
        <v>28497</v>
      </c>
      <c r="Q52">
        <v>1218</v>
      </c>
      <c r="R52">
        <v>5601</v>
      </c>
      <c r="S52">
        <v>2571</v>
      </c>
      <c r="T52">
        <v>1930</v>
      </c>
    </row>
    <row r="53" spans="1:20" ht="12.75">
      <c r="A53" s="6">
        <v>51</v>
      </c>
      <c r="B53" s="6" t="s">
        <v>136</v>
      </c>
      <c r="C53">
        <v>17</v>
      </c>
      <c r="D53" s="85">
        <v>102279</v>
      </c>
      <c r="E53" s="85">
        <v>26948</v>
      </c>
      <c r="F53" s="85">
        <v>39889</v>
      </c>
      <c r="G53" s="85">
        <v>23751</v>
      </c>
      <c r="H53" s="85">
        <v>3235</v>
      </c>
      <c r="I53" s="85">
        <v>5123</v>
      </c>
      <c r="J53" s="85">
        <v>3333</v>
      </c>
      <c r="K53" s="85">
        <v>1370</v>
      </c>
      <c r="M53">
        <v>97823</v>
      </c>
      <c r="N53">
        <v>19101</v>
      </c>
      <c r="O53">
        <v>41400</v>
      </c>
      <c r="P53">
        <v>29491</v>
      </c>
      <c r="Q53">
        <v>2341</v>
      </c>
      <c r="R53">
        <v>4317</v>
      </c>
      <c r="S53">
        <v>1173</v>
      </c>
      <c r="T53">
        <v>1370</v>
      </c>
    </row>
    <row r="54" spans="1:20" ht="12.75">
      <c r="A54" s="6">
        <v>52</v>
      </c>
      <c r="B54" s="6" t="s">
        <v>137</v>
      </c>
      <c r="C54">
        <v>16</v>
      </c>
      <c r="D54" s="85">
        <v>217622</v>
      </c>
      <c r="E54" s="85">
        <v>53037</v>
      </c>
      <c r="F54" s="85">
        <v>77868</v>
      </c>
      <c r="G54" s="85">
        <v>57601</v>
      </c>
      <c r="H54" s="85">
        <v>8303</v>
      </c>
      <c r="I54" s="85">
        <v>16608</v>
      </c>
      <c r="J54" s="85">
        <v>4205</v>
      </c>
      <c r="K54" s="85">
        <v>4273</v>
      </c>
      <c r="M54">
        <v>210985</v>
      </c>
      <c r="N54">
        <v>40657</v>
      </c>
      <c r="O54">
        <v>79069</v>
      </c>
      <c r="P54">
        <v>70600</v>
      </c>
      <c r="Q54">
        <v>5436</v>
      </c>
      <c r="R54">
        <v>12778</v>
      </c>
      <c r="S54">
        <v>2445</v>
      </c>
      <c r="T54">
        <v>4273</v>
      </c>
    </row>
    <row r="55" spans="1:20" ht="12.75">
      <c r="A55" s="6">
        <v>53</v>
      </c>
      <c r="B55" s="6" t="s">
        <v>138</v>
      </c>
      <c r="C55">
        <v>19</v>
      </c>
      <c r="D55" s="85">
        <v>84267</v>
      </c>
      <c r="E55" s="85">
        <v>18752</v>
      </c>
      <c r="F55" s="85">
        <v>30221</v>
      </c>
      <c r="G55" s="85">
        <v>24984</v>
      </c>
      <c r="H55" s="85">
        <v>3927</v>
      </c>
      <c r="I55" s="85">
        <v>4737</v>
      </c>
      <c r="J55" s="85">
        <v>1646</v>
      </c>
      <c r="K55" s="85">
        <v>1267</v>
      </c>
      <c r="M55">
        <v>82910</v>
      </c>
      <c r="N55">
        <v>14096</v>
      </c>
      <c r="O55">
        <v>29549</v>
      </c>
      <c r="P55">
        <v>29769</v>
      </c>
      <c r="Q55">
        <v>3523</v>
      </c>
      <c r="R55">
        <v>5025</v>
      </c>
      <c r="S55">
        <v>948</v>
      </c>
      <c r="T55">
        <v>1267</v>
      </c>
    </row>
    <row r="56" spans="1:20" ht="12.75">
      <c r="A56" s="6">
        <v>54</v>
      </c>
      <c r="B56" s="6" t="s">
        <v>139</v>
      </c>
      <c r="C56">
        <v>18</v>
      </c>
      <c r="D56" s="85">
        <v>111243</v>
      </c>
      <c r="E56" s="85">
        <v>23035</v>
      </c>
      <c r="F56" s="85">
        <v>36278</v>
      </c>
      <c r="G56" s="85">
        <v>31131</v>
      </c>
      <c r="H56" s="85">
        <v>6073</v>
      </c>
      <c r="I56" s="85">
        <v>11897</v>
      </c>
      <c r="J56" s="85">
        <v>2829</v>
      </c>
      <c r="K56" s="85">
        <v>2676</v>
      </c>
      <c r="M56">
        <v>111585</v>
      </c>
      <c r="N56">
        <v>18077</v>
      </c>
      <c r="O56">
        <v>37607</v>
      </c>
      <c r="P56">
        <v>38584</v>
      </c>
      <c r="Q56">
        <v>5812</v>
      </c>
      <c r="R56">
        <v>10029</v>
      </c>
      <c r="S56">
        <v>1476</v>
      </c>
      <c r="T56">
        <v>2676</v>
      </c>
    </row>
    <row r="57" spans="1:20" ht="12.75">
      <c r="A57" s="6">
        <v>55</v>
      </c>
      <c r="B57" s="6" t="s">
        <v>140</v>
      </c>
      <c r="C57">
        <v>18</v>
      </c>
      <c r="D57" s="85">
        <v>84861</v>
      </c>
      <c r="E57" s="85">
        <v>21457</v>
      </c>
      <c r="F57" s="85">
        <v>34876</v>
      </c>
      <c r="G57" s="85">
        <v>17638</v>
      </c>
      <c r="H57" s="85">
        <v>4050</v>
      </c>
      <c r="I57" s="85">
        <v>4954</v>
      </c>
      <c r="J57" s="85">
        <v>1886</v>
      </c>
      <c r="K57" s="85">
        <v>1167</v>
      </c>
      <c r="M57">
        <v>80475</v>
      </c>
      <c r="N57">
        <v>16038</v>
      </c>
      <c r="O57">
        <v>32264</v>
      </c>
      <c r="P57">
        <v>23104</v>
      </c>
      <c r="Q57">
        <v>3346</v>
      </c>
      <c r="R57">
        <v>4901</v>
      </c>
      <c r="S57">
        <v>822</v>
      </c>
      <c r="T57">
        <v>1167</v>
      </c>
    </row>
    <row r="58" spans="1:20" ht="12.75">
      <c r="A58" s="6">
        <v>56</v>
      </c>
      <c r="B58" s="6" t="s">
        <v>141</v>
      </c>
      <c r="C58">
        <v>19</v>
      </c>
      <c r="D58" s="85">
        <v>66097</v>
      </c>
      <c r="E58" s="85">
        <v>13945</v>
      </c>
      <c r="F58" s="85">
        <v>23198</v>
      </c>
      <c r="G58" s="85">
        <v>21024</v>
      </c>
      <c r="H58" s="85">
        <v>3983</v>
      </c>
      <c r="I58" s="85">
        <v>2775</v>
      </c>
      <c r="J58" s="85">
        <v>1172</v>
      </c>
      <c r="K58" s="85">
        <v>1009</v>
      </c>
      <c r="M58">
        <v>63987</v>
      </c>
      <c r="N58">
        <v>9792</v>
      </c>
      <c r="O58">
        <v>22306</v>
      </c>
      <c r="P58">
        <v>25359</v>
      </c>
      <c r="Q58">
        <v>3205</v>
      </c>
      <c r="R58">
        <v>2540</v>
      </c>
      <c r="S58">
        <v>785</v>
      </c>
      <c r="T58">
        <v>1009</v>
      </c>
    </row>
    <row r="59" spans="1:20" ht="12.75">
      <c r="A59" s="6">
        <v>57</v>
      </c>
      <c r="B59" s="6" t="s">
        <v>142</v>
      </c>
      <c r="C59">
        <v>19</v>
      </c>
      <c r="D59" s="85">
        <v>116356</v>
      </c>
      <c r="E59" s="85">
        <v>26417</v>
      </c>
      <c r="F59" s="85">
        <v>43666</v>
      </c>
      <c r="G59" s="85">
        <v>26968</v>
      </c>
      <c r="H59" s="85">
        <v>12040</v>
      </c>
      <c r="I59" s="85">
        <v>5453</v>
      </c>
      <c r="J59" s="85">
        <v>1812</v>
      </c>
      <c r="K59" s="85">
        <v>1931</v>
      </c>
      <c r="M59">
        <v>113892</v>
      </c>
      <c r="N59">
        <v>19402</v>
      </c>
      <c r="O59">
        <v>41145</v>
      </c>
      <c r="P59">
        <v>43996</v>
      </c>
      <c r="Q59">
        <v>4111</v>
      </c>
      <c r="R59">
        <v>3856</v>
      </c>
      <c r="S59">
        <v>1382</v>
      </c>
      <c r="T59">
        <v>1931</v>
      </c>
    </row>
    <row r="60" spans="1:20" ht="12.75">
      <c r="A60" s="6">
        <v>58</v>
      </c>
      <c r="B60" s="6" t="s">
        <v>143</v>
      </c>
      <c r="C60">
        <v>20</v>
      </c>
      <c r="D60" s="85">
        <v>390792</v>
      </c>
      <c r="E60" s="85">
        <v>102999</v>
      </c>
      <c r="F60" s="85">
        <v>133210</v>
      </c>
      <c r="G60" s="85">
        <v>75783</v>
      </c>
      <c r="H60" s="85">
        <v>32646</v>
      </c>
      <c r="I60" s="85">
        <v>30625</v>
      </c>
      <c r="J60" s="85">
        <v>15529</v>
      </c>
      <c r="K60" s="85">
        <v>10171</v>
      </c>
      <c r="M60">
        <v>373917</v>
      </c>
      <c r="N60">
        <v>83216</v>
      </c>
      <c r="O60">
        <v>141565</v>
      </c>
      <c r="P60">
        <v>98747</v>
      </c>
      <c r="Q60">
        <v>20939</v>
      </c>
      <c r="R60">
        <v>24663</v>
      </c>
      <c r="S60">
        <v>4787</v>
      </c>
      <c r="T60">
        <v>10171</v>
      </c>
    </row>
    <row r="61" spans="1:20" ht="12.75">
      <c r="A61" s="6">
        <v>59</v>
      </c>
      <c r="B61" s="6" t="s">
        <v>144</v>
      </c>
      <c r="C61">
        <v>22</v>
      </c>
      <c r="D61" s="85">
        <v>122353</v>
      </c>
      <c r="E61" s="85">
        <v>37153</v>
      </c>
      <c r="F61" s="85">
        <v>47508</v>
      </c>
      <c r="G61" s="85">
        <v>10144</v>
      </c>
      <c r="H61" s="85">
        <v>12173</v>
      </c>
      <c r="I61" s="85">
        <v>10644</v>
      </c>
      <c r="J61" s="85">
        <v>4731</v>
      </c>
      <c r="K61" s="85">
        <v>2983</v>
      </c>
      <c r="M61">
        <v>116866</v>
      </c>
      <c r="N61">
        <v>31845</v>
      </c>
      <c r="O61">
        <v>51000</v>
      </c>
      <c r="P61">
        <v>20135</v>
      </c>
      <c r="Q61">
        <v>4284</v>
      </c>
      <c r="R61">
        <v>8431</v>
      </c>
      <c r="S61">
        <v>1171</v>
      </c>
      <c r="T61">
        <v>2983</v>
      </c>
    </row>
    <row r="62" spans="1:20" ht="12.75">
      <c r="A62" s="6">
        <v>60</v>
      </c>
      <c r="B62" s="6" t="s">
        <v>145</v>
      </c>
      <c r="C62">
        <v>23</v>
      </c>
      <c r="D62" s="85">
        <v>124988</v>
      </c>
      <c r="E62" s="85">
        <v>39259</v>
      </c>
      <c r="F62" s="85">
        <v>49937</v>
      </c>
      <c r="G62" s="85">
        <v>24221</v>
      </c>
      <c r="H62" s="85">
        <v>3037</v>
      </c>
      <c r="I62" s="85">
        <v>4384</v>
      </c>
      <c r="J62" s="85">
        <v>4150</v>
      </c>
      <c r="K62" s="85">
        <v>1465</v>
      </c>
      <c r="M62">
        <v>118394</v>
      </c>
      <c r="N62">
        <v>29527</v>
      </c>
      <c r="O62">
        <v>51687</v>
      </c>
      <c r="P62">
        <v>30252</v>
      </c>
      <c r="Q62">
        <v>2527</v>
      </c>
      <c r="R62">
        <v>3053</v>
      </c>
      <c r="S62">
        <v>1348</v>
      </c>
      <c r="T62">
        <v>1465</v>
      </c>
    </row>
    <row r="63" spans="1:20" ht="12.75">
      <c r="A63" s="6">
        <v>61</v>
      </c>
      <c r="B63" s="6" t="s">
        <v>146</v>
      </c>
      <c r="C63">
        <v>21</v>
      </c>
      <c r="D63" s="85">
        <v>115426</v>
      </c>
      <c r="E63" s="85">
        <v>29765</v>
      </c>
      <c r="F63" s="85">
        <v>39890</v>
      </c>
      <c r="G63" s="85">
        <v>30655</v>
      </c>
      <c r="H63" s="85">
        <v>4331</v>
      </c>
      <c r="I63" s="85">
        <v>5345</v>
      </c>
      <c r="J63" s="85">
        <v>5440</v>
      </c>
      <c r="K63" s="85">
        <v>2142</v>
      </c>
      <c r="M63">
        <v>113218</v>
      </c>
      <c r="N63">
        <v>23389</v>
      </c>
      <c r="O63">
        <v>38144</v>
      </c>
      <c r="P63">
        <v>43231</v>
      </c>
      <c r="Q63">
        <v>3150</v>
      </c>
      <c r="R63">
        <v>3843</v>
      </c>
      <c r="S63">
        <v>1461</v>
      </c>
      <c r="T63">
        <v>2142</v>
      </c>
    </row>
    <row r="64" spans="1:20" ht="12.75">
      <c r="A64" s="6">
        <v>62</v>
      </c>
      <c r="B64" s="6" t="s">
        <v>147</v>
      </c>
      <c r="C64">
        <v>22</v>
      </c>
      <c r="D64" s="85">
        <v>80930</v>
      </c>
      <c r="E64" s="85">
        <v>27784</v>
      </c>
      <c r="F64" s="85">
        <v>35802</v>
      </c>
      <c r="G64" s="85">
        <v>10999</v>
      </c>
      <c r="H64" s="85">
        <v>2095</v>
      </c>
      <c r="I64" s="85">
        <v>2951</v>
      </c>
      <c r="J64" s="85">
        <v>1299</v>
      </c>
      <c r="K64" s="85">
        <v>974</v>
      </c>
      <c r="M64">
        <v>76430</v>
      </c>
      <c r="N64">
        <v>20273</v>
      </c>
      <c r="O64">
        <v>38170</v>
      </c>
      <c r="P64">
        <v>13102</v>
      </c>
      <c r="Q64">
        <v>1358</v>
      </c>
      <c r="R64">
        <v>2541</v>
      </c>
      <c r="S64">
        <v>986</v>
      </c>
      <c r="T64">
        <v>974</v>
      </c>
    </row>
    <row r="65" spans="1:20" ht="12.75">
      <c r="A65" s="6">
        <v>63</v>
      </c>
      <c r="B65" s="6" t="s">
        <v>148</v>
      </c>
      <c r="C65">
        <v>21</v>
      </c>
      <c r="D65" s="85">
        <v>101333</v>
      </c>
      <c r="E65" s="85">
        <v>29127</v>
      </c>
      <c r="F65" s="85">
        <v>36470</v>
      </c>
      <c r="G65" s="85">
        <v>22538</v>
      </c>
      <c r="H65" s="85">
        <v>5248</v>
      </c>
      <c r="I65" s="85">
        <v>4386</v>
      </c>
      <c r="J65" s="85">
        <v>3564</v>
      </c>
      <c r="K65" s="85">
        <v>1671</v>
      </c>
      <c r="M65">
        <v>97807</v>
      </c>
      <c r="N65">
        <v>21605</v>
      </c>
      <c r="O65">
        <v>37620</v>
      </c>
      <c r="P65">
        <v>31217</v>
      </c>
      <c r="Q65">
        <v>2713</v>
      </c>
      <c r="R65">
        <v>3423</v>
      </c>
      <c r="S65">
        <v>1229</v>
      </c>
      <c r="T65">
        <v>1671</v>
      </c>
    </row>
    <row r="66" spans="1:20" ht="12.75">
      <c r="A66" s="6">
        <v>64</v>
      </c>
      <c r="B66" s="6" t="s">
        <v>149</v>
      </c>
      <c r="C66">
        <v>23</v>
      </c>
      <c r="D66" s="85">
        <v>97122</v>
      </c>
      <c r="E66" s="85">
        <v>26767</v>
      </c>
      <c r="F66" s="85">
        <v>31994</v>
      </c>
      <c r="G66" s="85">
        <v>24196</v>
      </c>
      <c r="H66" s="85">
        <v>4097</v>
      </c>
      <c r="I66" s="85">
        <v>6401</v>
      </c>
      <c r="J66" s="85">
        <v>3667</v>
      </c>
      <c r="K66" s="85">
        <v>2054</v>
      </c>
      <c r="M66">
        <v>93857</v>
      </c>
      <c r="N66">
        <v>20151</v>
      </c>
      <c r="O66">
        <v>33966</v>
      </c>
      <c r="P66">
        <v>31625</v>
      </c>
      <c r="Q66">
        <v>2593</v>
      </c>
      <c r="R66">
        <v>4325</v>
      </c>
      <c r="S66">
        <v>1197</v>
      </c>
      <c r="T66">
        <v>2054</v>
      </c>
    </row>
    <row r="67" spans="1:20" ht="12.75">
      <c r="A67" s="6">
        <v>65</v>
      </c>
      <c r="B67" s="6" t="s">
        <v>150</v>
      </c>
      <c r="C67">
        <v>26</v>
      </c>
      <c r="D67" s="85">
        <v>180246</v>
      </c>
      <c r="E67" s="85">
        <v>53158</v>
      </c>
      <c r="F67" s="85">
        <v>76130</v>
      </c>
      <c r="G67" s="85">
        <v>21148</v>
      </c>
      <c r="H67" s="85">
        <v>8202</v>
      </c>
      <c r="I67" s="85">
        <v>15631</v>
      </c>
      <c r="J67" s="85">
        <v>5977</v>
      </c>
      <c r="K67" s="85">
        <v>4771</v>
      </c>
      <c r="M67">
        <v>174103</v>
      </c>
      <c r="N67">
        <v>44470</v>
      </c>
      <c r="O67">
        <v>79278</v>
      </c>
      <c r="P67">
        <v>28898</v>
      </c>
      <c r="Q67">
        <v>6236</v>
      </c>
      <c r="R67">
        <v>13098</v>
      </c>
      <c r="S67">
        <v>2123</v>
      </c>
      <c r="T67">
        <v>4771</v>
      </c>
    </row>
    <row r="68" spans="1:20" ht="12.75">
      <c r="A68" s="6">
        <v>66</v>
      </c>
      <c r="B68" s="6" t="s">
        <v>151</v>
      </c>
      <c r="C68">
        <v>26</v>
      </c>
      <c r="D68" s="85">
        <v>80937</v>
      </c>
      <c r="E68" s="85">
        <v>24725</v>
      </c>
      <c r="F68" s="85">
        <v>33183</v>
      </c>
      <c r="G68" s="85">
        <v>7313</v>
      </c>
      <c r="H68" s="85">
        <v>6351</v>
      </c>
      <c r="I68" s="85">
        <v>6594</v>
      </c>
      <c r="J68" s="85">
        <v>2771</v>
      </c>
      <c r="K68" s="85">
        <v>1367</v>
      </c>
      <c r="M68">
        <v>77451</v>
      </c>
      <c r="N68">
        <v>21948</v>
      </c>
      <c r="O68">
        <v>34415</v>
      </c>
      <c r="P68">
        <v>13211</v>
      </c>
      <c r="Q68">
        <v>2168</v>
      </c>
      <c r="R68">
        <v>4744</v>
      </c>
      <c r="S68">
        <v>965</v>
      </c>
      <c r="T68">
        <v>1367</v>
      </c>
    </row>
    <row r="69" spans="1:20" ht="12.75">
      <c r="A69" s="6">
        <v>67</v>
      </c>
      <c r="B69" s="6" t="s">
        <v>152</v>
      </c>
      <c r="C69">
        <v>25</v>
      </c>
      <c r="D69" s="85">
        <v>159031</v>
      </c>
      <c r="E69" s="85">
        <v>48431</v>
      </c>
      <c r="F69" s="85">
        <v>63978</v>
      </c>
      <c r="G69" s="85">
        <v>22971</v>
      </c>
      <c r="H69" s="85">
        <v>4442</v>
      </c>
      <c r="I69" s="85">
        <v>12874</v>
      </c>
      <c r="J69" s="85">
        <v>6335</v>
      </c>
      <c r="K69" s="85">
        <v>3000</v>
      </c>
      <c r="M69">
        <v>146886</v>
      </c>
      <c r="N69">
        <v>39302</v>
      </c>
      <c r="O69">
        <v>64132</v>
      </c>
      <c r="P69">
        <v>28716</v>
      </c>
      <c r="Q69">
        <v>2734</v>
      </c>
      <c r="R69">
        <v>10169</v>
      </c>
      <c r="S69">
        <v>1833</v>
      </c>
      <c r="T69">
        <v>3000</v>
      </c>
    </row>
    <row r="70" spans="1:20" ht="12.75">
      <c r="A70" s="6">
        <v>68</v>
      </c>
      <c r="B70" s="6" t="s">
        <v>153</v>
      </c>
      <c r="C70">
        <v>24</v>
      </c>
      <c r="D70" s="85">
        <v>301614</v>
      </c>
      <c r="E70" s="85">
        <v>74310</v>
      </c>
      <c r="F70" s="85">
        <v>113341</v>
      </c>
      <c r="G70" s="85">
        <v>63076</v>
      </c>
      <c r="H70" s="85">
        <v>12986</v>
      </c>
      <c r="I70" s="85">
        <v>25304</v>
      </c>
      <c r="J70" s="85">
        <v>12597</v>
      </c>
      <c r="K70" s="85">
        <v>6281</v>
      </c>
      <c r="M70">
        <v>281070</v>
      </c>
      <c r="N70">
        <v>57482</v>
      </c>
      <c r="O70">
        <v>114812</v>
      </c>
      <c r="P70">
        <v>76543</v>
      </c>
      <c r="Q70">
        <v>9734</v>
      </c>
      <c r="R70">
        <v>18754</v>
      </c>
      <c r="S70">
        <v>3745</v>
      </c>
      <c r="T70">
        <v>6281</v>
      </c>
    </row>
    <row r="71" spans="1:20" ht="12.75">
      <c r="A71" s="6">
        <v>69</v>
      </c>
      <c r="B71" s="6" t="s">
        <v>154</v>
      </c>
      <c r="C71">
        <v>25</v>
      </c>
      <c r="D71" s="85">
        <v>132212</v>
      </c>
      <c r="E71" s="85">
        <v>34524</v>
      </c>
      <c r="F71" s="85">
        <v>51654</v>
      </c>
      <c r="G71" s="85">
        <v>33983</v>
      </c>
      <c r="H71" s="85">
        <v>2923</v>
      </c>
      <c r="I71" s="85">
        <v>6647</v>
      </c>
      <c r="J71" s="85">
        <v>2481</v>
      </c>
      <c r="K71" s="85">
        <v>1920</v>
      </c>
      <c r="M71">
        <v>123448</v>
      </c>
      <c r="N71">
        <v>24497</v>
      </c>
      <c r="O71">
        <v>50605</v>
      </c>
      <c r="P71">
        <v>39017</v>
      </c>
      <c r="Q71">
        <v>2106</v>
      </c>
      <c r="R71">
        <v>5346</v>
      </c>
      <c r="S71">
        <v>1877</v>
      </c>
      <c r="T71">
        <v>1920</v>
      </c>
    </row>
    <row r="72" spans="1:20" ht="12.75">
      <c r="A72" s="6">
        <v>70</v>
      </c>
      <c r="B72" s="6" t="s">
        <v>155</v>
      </c>
      <c r="C72">
        <v>27</v>
      </c>
      <c r="D72" s="85">
        <v>59597</v>
      </c>
      <c r="E72" s="85">
        <v>17745</v>
      </c>
      <c r="F72" s="85">
        <v>25379</v>
      </c>
      <c r="G72" s="85">
        <v>842</v>
      </c>
      <c r="H72" s="85">
        <v>8574</v>
      </c>
      <c r="I72" s="85">
        <v>5268</v>
      </c>
      <c r="J72" s="85">
        <v>1789</v>
      </c>
      <c r="K72" s="85">
        <v>1259</v>
      </c>
      <c r="M72">
        <v>52146</v>
      </c>
      <c r="N72">
        <v>12394</v>
      </c>
      <c r="O72">
        <v>25234</v>
      </c>
      <c r="P72">
        <v>2605</v>
      </c>
      <c r="Q72">
        <v>6320</v>
      </c>
      <c r="R72">
        <v>4038</v>
      </c>
      <c r="S72">
        <v>1555</v>
      </c>
      <c r="T72">
        <v>1259</v>
      </c>
    </row>
    <row r="73" spans="1:20" ht="12.75">
      <c r="A73" s="6">
        <v>71</v>
      </c>
      <c r="B73" s="6" t="s">
        <v>156</v>
      </c>
      <c r="C73">
        <v>27</v>
      </c>
      <c r="D73" s="85">
        <v>70755</v>
      </c>
      <c r="E73" s="85">
        <v>16993</v>
      </c>
      <c r="F73" s="85">
        <v>33112</v>
      </c>
      <c r="G73" s="85">
        <v>8907</v>
      </c>
      <c r="H73" s="85">
        <v>2719</v>
      </c>
      <c r="I73" s="85">
        <v>7470</v>
      </c>
      <c r="J73" s="85">
        <v>1554</v>
      </c>
      <c r="K73" s="85">
        <v>1885</v>
      </c>
      <c r="M73">
        <v>64566</v>
      </c>
      <c r="N73">
        <v>12817</v>
      </c>
      <c r="O73">
        <v>34941</v>
      </c>
      <c r="P73">
        <v>10096</v>
      </c>
      <c r="Q73">
        <v>1360</v>
      </c>
      <c r="R73">
        <v>4691</v>
      </c>
      <c r="S73">
        <v>661</v>
      </c>
      <c r="T73">
        <v>1885</v>
      </c>
    </row>
    <row r="74" spans="1:20" ht="12.75">
      <c r="A74" s="6">
        <v>72</v>
      </c>
      <c r="B74" s="6" t="s">
        <v>157</v>
      </c>
      <c r="C74">
        <v>27</v>
      </c>
      <c r="D74" s="85">
        <v>48600</v>
      </c>
      <c r="E74" s="85">
        <v>13213</v>
      </c>
      <c r="F74" s="85">
        <v>23859</v>
      </c>
      <c r="G74" s="85">
        <v>2936</v>
      </c>
      <c r="H74" s="85">
        <v>3686</v>
      </c>
      <c r="I74" s="85">
        <v>2983</v>
      </c>
      <c r="J74" s="85">
        <v>1923</v>
      </c>
      <c r="K74" s="85">
        <v>632</v>
      </c>
      <c r="M74">
        <v>41729</v>
      </c>
      <c r="N74">
        <v>8077</v>
      </c>
      <c r="O74">
        <v>21770</v>
      </c>
      <c r="P74">
        <v>6867</v>
      </c>
      <c r="Q74">
        <v>337</v>
      </c>
      <c r="R74">
        <v>2770</v>
      </c>
      <c r="S74">
        <v>1908</v>
      </c>
      <c r="T74">
        <v>632</v>
      </c>
    </row>
    <row r="75" spans="1:20" ht="12.75">
      <c r="A75" s="6">
        <v>73</v>
      </c>
      <c r="B75" s="6" t="s">
        <v>158</v>
      </c>
      <c r="C75">
        <v>27</v>
      </c>
      <c r="D75" s="85">
        <v>45665</v>
      </c>
      <c r="E75" s="85">
        <v>12948</v>
      </c>
      <c r="F75" s="85">
        <v>22775</v>
      </c>
      <c r="G75" s="85">
        <v>5307</v>
      </c>
      <c r="H75" s="85">
        <v>1354</v>
      </c>
      <c r="I75" s="85">
        <v>2288</v>
      </c>
      <c r="J75" s="85">
        <v>993</v>
      </c>
      <c r="K75" s="85">
        <v>548</v>
      </c>
      <c r="M75">
        <v>41460</v>
      </c>
      <c r="N75">
        <v>8224</v>
      </c>
      <c r="O75">
        <v>23139</v>
      </c>
      <c r="P75">
        <v>6584</v>
      </c>
      <c r="Q75">
        <v>547</v>
      </c>
      <c r="R75">
        <v>1729</v>
      </c>
      <c r="S75">
        <v>1237</v>
      </c>
      <c r="T75">
        <v>548</v>
      </c>
    </row>
    <row r="76" spans="1:20" ht="12.75">
      <c r="A76" s="6">
        <v>74</v>
      </c>
      <c r="B76" s="6" t="s">
        <v>159</v>
      </c>
      <c r="C76">
        <v>28</v>
      </c>
      <c r="D76" s="85">
        <v>43392</v>
      </c>
      <c r="E76" s="85">
        <v>9091</v>
      </c>
      <c r="F76" s="85">
        <v>22573</v>
      </c>
      <c r="G76" s="85">
        <v>5968</v>
      </c>
      <c r="H76" s="85">
        <v>1531</v>
      </c>
      <c r="I76" s="85">
        <v>2828</v>
      </c>
      <c r="J76" s="85">
        <v>1401</v>
      </c>
      <c r="K76" s="85">
        <v>707</v>
      </c>
      <c r="M76">
        <v>36376</v>
      </c>
      <c r="N76">
        <v>4301</v>
      </c>
      <c r="O76">
        <v>19542</v>
      </c>
      <c r="P76">
        <v>7992</v>
      </c>
      <c r="Q76">
        <v>1009</v>
      </c>
      <c r="R76">
        <v>1471</v>
      </c>
      <c r="S76">
        <v>2061</v>
      </c>
      <c r="T76">
        <v>707</v>
      </c>
    </row>
    <row r="77" spans="1:20" ht="12.75">
      <c r="A77" s="6">
        <v>75</v>
      </c>
      <c r="B77" s="6" t="s">
        <v>160</v>
      </c>
      <c r="C77">
        <v>28</v>
      </c>
      <c r="D77" s="85">
        <v>57877</v>
      </c>
      <c r="E77" s="85">
        <v>14511</v>
      </c>
      <c r="F77" s="85">
        <v>24073</v>
      </c>
      <c r="G77" s="85">
        <v>6280</v>
      </c>
      <c r="H77" s="85">
        <v>2850</v>
      </c>
      <c r="I77" s="85">
        <v>8206</v>
      </c>
      <c r="J77" s="85">
        <v>1957</v>
      </c>
      <c r="K77" s="85">
        <v>1746</v>
      </c>
      <c r="M77">
        <v>52158</v>
      </c>
      <c r="N77">
        <v>10555</v>
      </c>
      <c r="O77">
        <v>24552</v>
      </c>
      <c r="P77">
        <v>8194</v>
      </c>
      <c r="Q77">
        <v>1510</v>
      </c>
      <c r="R77">
        <v>6376</v>
      </c>
      <c r="S77">
        <v>971</v>
      </c>
      <c r="T77">
        <v>1746</v>
      </c>
    </row>
    <row r="78" spans="1:20" ht="12.75">
      <c r="A78" s="6">
        <v>76</v>
      </c>
      <c r="B78" s="6" t="s">
        <v>161</v>
      </c>
      <c r="C78">
        <v>28</v>
      </c>
      <c r="D78" s="85">
        <v>44987</v>
      </c>
      <c r="E78" s="85">
        <v>9900</v>
      </c>
      <c r="F78" s="85">
        <v>20244</v>
      </c>
      <c r="G78" s="85">
        <v>7410</v>
      </c>
      <c r="H78" s="85">
        <v>1972</v>
      </c>
      <c r="I78" s="85">
        <v>4500</v>
      </c>
      <c r="J78" s="85">
        <v>961</v>
      </c>
      <c r="K78" s="85">
        <v>1292</v>
      </c>
      <c r="M78">
        <v>38884</v>
      </c>
      <c r="N78">
        <v>6069</v>
      </c>
      <c r="O78">
        <v>19603</v>
      </c>
      <c r="P78">
        <v>8689</v>
      </c>
      <c r="Q78">
        <v>991</v>
      </c>
      <c r="R78">
        <v>2997</v>
      </c>
      <c r="S78">
        <v>535</v>
      </c>
      <c r="T78">
        <v>1292</v>
      </c>
    </row>
    <row r="79" spans="1:20" ht="12.75">
      <c r="A79" s="6">
        <v>77</v>
      </c>
      <c r="B79" s="6" t="s">
        <v>162</v>
      </c>
      <c r="C79">
        <v>62</v>
      </c>
      <c r="D79" s="85">
        <v>57360</v>
      </c>
      <c r="E79" s="85">
        <v>16297</v>
      </c>
      <c r="F79" s="85">
        <v>26595</v>
      </c>
      <c r="G79" s="85">
        <v>467</v>
      </c>
      <c r="H79" s="85">
        <v>7460</v>
      </c>
      <c r="I79" s="85">
        <v>4054</v>
      </c>
      <c r="J79" s="85">
        <v>2487</v>
      </c>
      <c r="K79" s="85">
        <v>874</v>
      </c>
      <c r="M79">
        <v>51823</v>
      </c>
      <c r="N79">
        <v>10458</v>
      </c>
      <c r="O79">
        <v>27208</v>
      </c>
      <c r="P79">
        <v>2690</v>
      </c>
      <c r="Q79">
        <v>5032</v>
      </c>
      <c r="R79">
        <v>3433</v>
      </c>
      <c r="S79">
        <v>3002</v>
      </c>
      <c r="T79">
        <v>874</v>
      </c>
    </row>
    <row r="80" spans="1:20" ht="12.75">
      <c r="A80" s="6">
        <v>78</v>
      </c>
      <c r="B80" s="6" t="s">
        <v>163</v>
      </c>
      <c r="C80">
        <v>28</v>
      </c>
      <c r="D80" s="85">
        <v>54261</v>
      </c>
      <c r="E80" s="85">
        <v>17172</v>
      </c>
      <c r="F80" s="85">
        <v>22487</v>
      </c>
      <c r="G80" s="85">
        <v>642</v>
      </c>
      <c r="H80" s="85">
        <v>6091</v>
      </c>
      <c r="I80" s="85">
        <v>5324</v>
      </c>
      <c r="J80" s="85">
        <v>2545</v>
      </c>
      <c r="K80" s="85">
        <v>1011</v>
      </c>
      <c r="M80">
        <v>51813</v>
      </c>
      <c r="N80">
        <v>11724</v>
      </c>
      <c r="O80">
        <v>25901</v>
      </c>
      <c r="P80">
        <v>6459</v>
      </c>
      <c r="Q80">
        <v>818</v>
      </c>
      <c r="R80">
        <v>4248</v>
      </c>
      <c r="S80">
        <v>2663</v>
      </c>
      <c r="T80">
        <v>1011</v>
      </c>
    </row>
    <row r="81" spans="1:20" ht="12.75">
      <c r="A81" s="6">
        <v>79</v>
      </c>
      <c r="B81" s="6" t="s">
        <v>164</v>
      </c>
      <c r="C81">
        <v>28</v>
      </c>
      <c r="D81" s="85">
        <v>57272</v>
      </c>
      <c r="E81" s="85">
        <v>17357</v>
      </c>
      <c r="F81" s="85">
        <v>30636</v>
      </c>
      <c r="G81" s="85">
        <v>3042</v>
      </c>
      <c r="H81" s="85">
        <v>1089</v>
      </c>
      <c r="I81" s="85">
        <v>3755</v>
      </c>
      <c r="J81" s="85">
        <v>1393</v>
      </c>
      <c r="K81" s="85">
        <v>889</v>
      </c>
      <c r="M81">
        <v>50872</v>
      </c>
      <c r="N81">
        <v>10307</v>
      </c>
      <c r="O81">
        <v>32611</v>
      </c>
      <c r="P81">
        <v>3550</v>
      </c>
      <c r="Q81">
        <v>532</v>
      </c>
      <c r="R81">
        <v>2231</v>
      </c>
      <c r="S81">
        <v>1641</v>
      </c>
      <c r="T81">
        <v>889</v>
      </c>
    </row>
    <row r="82" spans="1:20" ht="12.75">
      <c r="A82" s="6">
        <v>80</v>
      </c>
      <c r="B82" s="6" t="s">
        <v>165</v>
      </c>
      <c r="C82">
        <v>29</v>
      </c>
      <c r="D82" s="85">
        <v>162090</v>
      </c>
      <c r="E82" s="85">
        <v>41996</v>
      </c>
      <c r="F82" s="85">
        <v>60088</v>
      </c>
      <c r="G82" s="85">
        <v>27475</v>
      </c>
      <c r="H82" s="85">
        <v>6685</v>
      </c>
      <c r="I82" s="85">
        <v>19692</v>
      </c>
      <c r="J82" s="85">
        <v>6154</v>
      </c>
      <c r="K82" s="85">
        <v>4306</v>
      </c>
      <c r="M82">
        <v>156712</v>
      </c>
      <c r="N82">
        <v>36430</v>
      </c>
      <c r="O82">
        <v>63206</v>
      </c>
      <c r="P82">
        <v>34746</v>
      </c>
      <c r="Q82">
        <v>5793</v>
      </c>
      <c r="R82">
        <v>14515</v>
      </c>
      <c r="S82">
        <v>2022</v>
      </c>
      <c r="T82">
        <v>4306</v>
      </c>
    </row>
    <row r="83" spans="1:20" ht="12.75">
      <c r="A83" s="6">
        <v>81</v>
      </c>
      <c r="B83" s="6" t="s">
        <v>166</v>
      </c>
      <c r="C83">
        <v>30</v>
      </c>
      <c r="D83" s="85">
        <v>64526</v>
      </c>
      <c r="E83" s="85">
        <v>17678</v>
      </c>
      <c r="F83" s="85">
        <v>31186</v>
      </c>
      <c r="G83" s="85">
        <v>8055</v>
      </c>
      <c r="H83" s="85">
        <v>1176</v>
      </c>
      <c r="I83" s="85">
        <v>4125</v>
      </c>
      <c r="J83" s="85">
        <v>2306</v>
      </c>
      <c r="K83" s="85">
        <v>1048</v>
      </c>
      <c r="M83">
        <v>54835</v>
      </c>
      <c r="N83">
        <v>10513</v>
      </c>
      <c r="O83">
        <v>29144</v>
      </c>
      <c r="P83">
        <v>9492</v>
      </c>
      <c r="Q83">
        <v>522</v>
      </c>
      <c r="R83">
        <v>3252</v>
      </c>
      <c r="S83">
        <v>1912</v>
      </c>
      <c r="T83">
        <v>1048</v>
      </c>
    </row>
    <row r="84" spans="1:20" ht="12.75">
      <c r="A84" s="6">
        <v>82</v>
      </c>
      <c r="B84" s="6" t="s">
        <v>167</v>
      </c>
      <c r="C84">
        <v>30</v>
      </c>
      <c r="D84" s="85">
        <v>35275</v>
      </c>
      <c r="E84" s="85">
        <v>13338</v>
      </c>
      <c r="F84" s="85">
        <v>14709</v>
      </c>
      <c r="G84" s="85">
        <v>544</v>
      </c>
      <c r="H84" s="85">
        <v>3893</v>
      </c>
      <c r="I84" s="85">
        <v>1898</v>
      </c>
      <c r="J84" s="85">
        <v>893</v>
      </c>
      <c r="K84" s="85">
        <v>399</v>
      </c>
      <c r="M84">
        <v>33728</v>
      </c>
      <c r="N84">
        <v>8913</v>
      </c>
      <c r="O84">
        <v>17656</v>
      </c>
      <c r="P84">
        <v>1377</v>
      </c>
      <c r="Q84">
        <v>2999</v>
      </c>
      <c r="R84">
        <v>1898</v>
      </c>
      <c r="S84">
        <v>885</v>
      </c>
      <c r="T84">
        <v>399</v>
      </c>
    </row>
    <row r="85" spans="1:20" ht="12.75">
      <c r="A85" s="6">
        <v>83</v>
      </c>
      <c r="B85" s="6" t="s">
        <v>168</v>
      </c>
      <c r="C85">
        <v>27</v>
      </c>
      <c r="D85" s="85">
        <v>83359</v>
      </c>
      <c r="E85" s="85">
        <v>15252</v>
      </c>
      <c r="F85" s="85">
        <v>43427</v>
      </c>
      <c r="G85" s="85">
        <v>11648</v>
      </c>
      <c r="H85" s="85">
        <v>5333</v>
      </c>
      <c r="I85" s="85">
        <v>5929</v>
      </c>
      <c r="J85" s="85">
        <v>1770</v>
      </c>
      <c r="K85" s="85">
        <v>1824</v>
      </c>
      <c r="M85">
        <v>67175</v>
      </c>
      <c r="N85">
        <v>8366</v>
      </c>
      <c r="O85">
        <v>38105</v>
      </c>
      <c r="P85">
        <v>14818</v>
      </c>
      <c r="Q85">
        <v>2253</v>
      </c>
      <c r="R85">
        <v>2888</v>
      </c>
      <c r="S85">
        <v>745</v>
      </c>
      <c r="T85">
        <v>1824</v>
      </c>
    </row>
    <row r="86" spans="1:20" ht="12.75">
      <c r="A86" s="6">
        <v>84</v>
      </c>
      <c r="B86" s="6" t="s">
        <v>169</v>
      </c>
      <c r="C86">
        <v>30</v>
      </c>
      <c r="D86" s="85">
        <v>24781</v>
      </c>
      <c r="E86" s="85">
        <v>9086</v>
      </c>
      <c r="F86" s="85">
        <v>10236</v>
      </c>
      <c r="G86" s="85">
        <v>199</v>
      </c>
      <c r="H86" s="85">
        <v>2929</v>
      </c>
      <c r="I86" s="85">
        <v>1503</v>
      </c>
      <c r="J86" s="85">
        <v>828</v>
      </c>
      <c r="K86" s="85">
        <v>330</v>
      </c>
      <c r="M86">
        <v>23668</v>
      </c>
      <c r="N86">
        <v>6257</v>
      </c>
      <c r="O86">
        <v>11604</v>
      </c>
      <c r="P86">
        <v>1181</v>
      </c>
      <c r="Q86">
        <v>2050</v>
      </c>
      <c r="R86">
        <v>1459</v>
      </c>
      <c r="S86">
        <v>1117</v>
      </c>
      <c r="T86">
        <v>330</v>
      </c>
    </row>
    <row r="87" spans="1:20" ht="12.75">
      <c r="A87" s="6">
        <v>85</v>
      </c>
      <c r="B87" s="6" t="s">
        <v>170</v>
      </c>
      <c r="C87">
        <v>30</v>
      </c>
      <c r="D87" s="85">
        <v>63504</v>
      </c>
      <c r="E87" s="85">
        <v>19325</v>
      </c>
      <c r="F87" s="85">
        <v>28610</v>
      </c>
      <c r="G87" s="85">
        <v>6518</v>
      </c>
      <c r="H87" s="85">
        <v>2082</v>
      </c>
      <c r="I87" s="85">
        <v>4412</v>
      </c>
      <c r="J87" s="85">
        <v>2557</v>
      </c>
      <c r="K87" s="85">
        <v>1043</v>
      </c>
      <c r="M87">
        <v>59203</v>
      </c>
      <c r="N87">
        <v>12918</v>
      </c>
      <c r="O87">
        <v>31635</v>
      </c>
      <c r="P87">
        <v>8265</v>
      </c>
      <c r="Q87">
        <v>791</v>
      </c>
      <c r="R87">
        <v>3594</v>
      </c>
      <c r="S87">
        <v>2000</v>
      </c>
      <c r="T87">
        <v>1043</v>
      </c>
    </row>
    <row r="88" spans="1:20" ht="12.75">
      <c r="A88" s="6">
        <v>86</v>
      </c>
      <c r="B88" s="6" t="s">
        <v>171</v>
      </c>
      <c r="C88">
        <v>31</v>
      </c>
      <c r="D88" s="85">
        <v>42658</v>
      </c>
      <c r="E88" s="85">
        <v>10572</v>
      </c>
      <c r="F88" s="85">
        <v>12230</v>
      </c>
      <c r="G88" s="85">
        <v>7572</v>
      </c>
      <c r="H88" s="85">
        <v>2516</v>
      </c>
      <c r="I88" s="85">
        <v>7295</v>
      </c>
      <c r="J88" s="85">
        <v>2473</v>
      </c>
      <c r="K88" s="85">
        <v>1377</v>
      </c>
      <c r="M88">
        <v>39460</v>
      </c>
      <c r="N88">
        <v>8505</v>
      </c>
      <c r="O88">
        <v>12922</v>
      </c>
      <c r="P88">
        <v>9244</v>
      </c>
      <c r="Q88">
        <v>2005</v>
      </c>
      <c r="R88">
        <v>5917</v>
      </c>
      <c r="S88">
        <v>867</v>
      </c>
      <c r="T88">
        <v>1377</v>
      </c>
    </row>
    <row r="89" spans="1:20" ht="12.75">
      <c r="A89" s="6">
        <v>87</v>
      </c>
      <c r="B89" s="6" t="s">
        <v>172</v>
      </c>
      <c r="C89">
        <v>31</v>
      </c>
      <c r="D89" s="85">
        <v>29780</v>
      </c>
      <c r="E89" s="85">
        <v>9435</v>
      </c>
      <c r="F89" s="85">
        <v>12271</v>
      </c>
      <c r="G89" s="85">
        <v>402</v>
      </c>
      <c r="H89" s="85">
        <v>3871</v>
      </c>
      <c r="I89" s="85">
        <v>2364</v>
      </c>
      <c r="J89" s="85">
        <v>1437</v>
      </c>
      <c r="K89" s="85">
        <v>419</v>
      </c>
      <c r="M89">
        <v>24003</v>
      </c>
      <c r="N89">
        <v>6257</v>
      </c>
      <c r="O89">
        <v>10030</v>
      </c>
      <c r="P89">
        <v>4171</v>
      </c>
      <c r="Q89">
        <v>275</v>
      </c>
      <c r="R89">
        <v>1946</v>
      </c>
      <c r="S89">
        <v>1324</v>
      </c>
      <c r="T89">
        <v>419</v>
      </c>
    </row>
    <row r="90" spans="1:20" ht="12.75">
      <c r="A90" s="6">
        <v>88</v>
      </c>
      <c r="B90" s="6" t="s">
        <v>173</v>
      </c>
      <c r="C90">
        <v>31</v>
      </c>
      <c r="D90" s="85">
        <v>35192</v>
      </c>
      <c r="E90" s="85">
        <v>12120</v>
      </c>
      <c r="F90" s="85">
        <v>14331</v>
      </c>
      <c r="G90" s="85">
        <v>3974</v>
      </c>
      <c r="H90" s="85">
        <v>888</v>
      </c>
      <c r="I90" s="85">
        <v>2647</v>
      </c>
      <c r="J90" s="85">
        <v>1232</v>
      </c>
      <c r="K90" s="85">
        <v>562</v>
      </c>
      <c r="M90">
        <v>29767</v>
      </c>
      <c r="N90">
        <v>9355</v>
      </c>
      <c r="O90">
        <v>12643</v>
      </c>
      <c r="P90">
        <v>4528</v>
      </c>
      <c r="Q90">
        <v>368</v>
      </c>
      <c r="R90">
        <v>1901</v>
      </c>
      <c r="S90">
        <v>972</v>
      </c>
      <c r="T90">
        <v>562</v>
      </c>
    </row>
    <row r="91" spans="1:20" ht="12.75">
      <c r="A91" s="6">
        <v>89</v>
      </c>
      <c r="B91" s="6" t="s">
        <v>174</v>
      </c>
      <c r="C91">
        <v>31</v>
      </c>
      <c r="D91" s="85">
        <v>63062</v>
      </c>
      <c r="E91" s="85">
        <v>17031</v>
      </c>
      <c r="F91" s="85">
        <v>30993</v>
      </c>
      <c r="G91" s="85">
        <v>2476</v>
      </c>
      <c r="H91" s="85">
        <v>5723</v>
      </c>
      <c r="I91" s="85">
        <v>4739</v>
      </c>
      <c r="J91" s="85">
        <v>2100</v>
      </c>
      <c r="K91" s="85">
        <v>908</v>
      </c>
      <c r="M91">
        <v>54387</v>
      </c>
      <c r="N91">
        <v>10489</v>
      </c>
      <c r="O91">
        <v>28463</v>
      </c>
      <c r="P91">
        <v>7515</v>
      </c>
      <c r="Q91">
        <v>889</v>
      </c>
      <c r="R91">
        <v>4135</v>
      </c>
      <c r="S91">
        <v>2896</v>
      </c>
      <c r="T91">
        <v>908</v>
      </c>
    </row>
    <row r="92" spans="1:20" ht="12.75">
      <c r="A92" s="6">
        <v>90</v>
      </c>
      <c r="B92" s="6" t="s">
        <v>175</v>
      </c>
      <c r="C92">
        <v>31</v>
      </c>
      <c r="D92" s="85">
        <v>65380</v>
      </c>
      <c r="E92" s="85">
        <v>16078</v>
      </c>
      <c r="F92" s="85">
        <v>27357</v>
      </c>
      <c r="G92" s="85">
        <v>10335</v>
      </c>
      <c r="H92" s="85">
        <v>3851</v>
      </c>
      <c r="I92" s="85">
        <v>5459</v>
      </c>
      <c r="J92" s="85">
        <v>2300</v>
      </c>
      <c r="K92" s="85">
        <v>1455</v>
      </c>
      <c r="M92">
        <v>60294</v>
      </c>
      <c r="N92">
        <v>11645</v>
      </c>
      <c r="O92">
        <v>27306</v>
      </c>
      <c r="P92">
        <v>12597</v>
      </c>
      <c r="Q92">
        <v>3004</v>
      </c>
      <c r="R92">
        <v>3983</v>
      </c>
      <c r="S92">
        <v>1759</v>
      </c>
      <c r="T92">
        <v>1455</v>
      </c>
    </row>
    <row r="93" spans="1:20" ht="12.75">
      <c r="A93" s="6">
        <v>91</v>
      </c>
      <c r="B93" s="6" t="s">
        <v>176</v>
      </c>
      <c r="C93">
        <v>31</v>
      </c>
      <c r="D93" s="85">
        <v>52181</v>
      </c>
      <c r="E93" s="85">
        <v>16166</v>
      </c>
      <c r="F93" s="85">
        <v>23068</v>
      </c>
      <c r="G93" s="85">
        <v>5909</v>
      </c>
      <c r="H93" s="85">
        <v>1644</v>
      </c>
      <c r="I93" s="85">
        <v>3369</v>
      </c>
      <c r="J93" s="85">
        <v>2025</v>
      </c>
      <c r="K93" s="85">
        <v>547</v>
      </c>
      <c r="M93">
        <v>46190</v>
      </c>
      <c r="N93">
        <v>10357</v>
      </c>
      <c r="O93">
        <v>22621</v>
      </c>
      <c r="P93">
        <v>7261</v>
      </c>
      <c r="Q93">
        <v>700</v>
      </c>
      <c r="R93">
        <v>2813</v>
      </c>
      <c r="S93">
        <v>2438</v>
      </c>
      <c r="T93">
        <v>547</v>
      </c>
    </row>
    <row r="94" spans="1:20" ht="12.75">
      <c r="A94" s="6">
        <v>92</v>
      </c>
      <c r="B94" s="6" t="s">
        <v>177</v>
      </c>
      <c r="C94">
        <v>33</v>
      </c>
      <c r="D94" s="85">
        <v>50130</v>
      </c>
      <c r="E94" s="85">
        <v>16554</v>
      </c>
      <c r="F94" s="85">
        <v>20058</v>
      </c>
      <c r="G94" s="85">
        <v>2985</v>
      </c>
      <c r="H94" s="85">
        <v>4263</v>
      </c>
      <c r="I94" s="85">
        <v>4456</v>
      </c>
      <c r="J94" s="85">
        <v>1814</v>
      </c>
      <c r="K94" s="85">
        <v>834</v>
      </c>
      <c r="M94">
        <v>46413</v>
      </c>
      <c r="N94">
        <v>12298</v>
      </c>
      <c r="O94">
        <v>20622</v>
      </c>
      <c r="P94">
        <v>7263</v>
      </c>
      <c r="Q94">
        <v>880</v>
      </c>
      <c r="R94">
        <v>3792</v>
      </c>
      <c r="S94">
        <v>1558</v>
      </c>
      <c r="T94">
        <v>834</v>
      </c>
    </row>
    <row r="95" spans="1:20" ht="12.75">
      <c r="A95" s="6">
        <v>93</v>
      </c>
      <c r="B95" s="6" t="s">
        <v>178</v>
      </c>
      <c r="C95">
        <v>66</v>
      </c>
      <c r="D95" s="85">
        <v>37283</v>
      </c>
      <c r="E95" s="85">
        <v>13025</v>
      </c>
      <c r="F95" s="85">
        <v>17580</v>
      </c>
      <c r="G95" s="85">
        <v>966</v>
      </c>
      <c r="H95" s="85">
        <v>3074</v>
      </c>
      <c r="I95" s="85">
        <v>1741</v>
      </c>
      <c r="J95" s="85">
        <v>897</v>
      </c>
      <c r="K95" s="85">
        <v>379</v>
      </c>
      <c r="M95">
        <v>32468</v>
      </c>
      <c r="N95">
        <v>9126</v>
      </c>
      <c r="O95">
        <v>17113</v>
      </c>
      <c r="P95">
        <v>4269</v>
      </c>
      <c r="Q95">
        <v>216</v>
      </c>
      <c r="R95">
        <v>1195</v>
      </c>
      <c r="S95">
        <v>549</v>
      </c>
      <c r="T95">
        <v>379</v>
      </c>
    </row>
    <row r="96" spans="1:20" ht="12.75">
      <c r="A96" s="6">
        <v>94</v>
      </c>
      <c r="B96" s="6" t="s">
        <v>179</v>
      </c>
      <c r="C96">
        <v>33</v>
      </c>
      <c r="D96" s="85">
        <v>45699</v>
      </c>
      <c r="E96" s="85">
        <v>15239</v>
      </c>
      <c r="F96" s="85">
        <v>19548</v>
      </c>
      <c r="G96" s="85">
        <v>5550</v>
      </c>
      <c r="H96" s="85">
        <v>978</v>
      </c>
      <c r="I96" s="85">
        <v>3018</v>
      </c>
      <c r="J96" s="85">
        <v>1366</v>
      </c>
      <c r="K96" s="85">
        <v>620</v>
      </c>
      <c r="M96">
        <v>40967</v>
      </c>
      <c r="N96">
        <v>11674</v>
      </c>
      <c r="O96">
        <v>18612</v>
      </c>
      <c r="P96">
        <v>7062</v>
      </c>
      <c r="Q96">
        <v>389</v>
      </c>
      <c r="R96">
        <v>2311</v>
      </c>
      <c r="S96">
        <v>919</v>
      </c>
      <c r="T96">
        <v>620</v>
      </c>
    </row>
    <row r="97" spans="1:20" ht="12.75">
      <c r="A97" s="6">
        <v>95</v>
      </c>
      <c r="B97" s="6" t="s">
        <v>180</v>
      </c>
      <c r="C97">
        <v>33</v>
      </c>
      <c r="D97" s="85">
        <v>33167</v>
      </c>
      <c r="E97" s="85">
        <v>9808</v>
      </c>
      <c r="F97" s="85">
        <v>14470</v>
      </c>
      <c r="G97" s="85">
        <v>6365</v>
      </c>
      <c r="H97" s="85">
        <v>651</v>
      </c>
      <c r="I97" s="85">
        <v>1081</v>
      </c>
      <c r="J97" s="85">
        <v>792</v>
      </c>
      <c r="K97" s="85">
        <v>366</v>
      </c>
      <c r="M97">
        <v>30909</v>
      </c>
      <c r="N97">
        <v>6615</v>
      </c>
      <c r="O97">
        <v>15144</v>
      </c>
      <c r="P97">
        <v>7377</v>
      </c>
      <c r="Q97">
        <v>476</v>
      </c>
      <c r="R97">
        <v>992</v>
      </c>
      <c r="S97">
        <v>305</v>
      </c>
      <c r="T97">
        <v>366</v>
      </c>
    </row>
    <row r="98" spans="1:20" ht="12.75">
      <c r="A98" s="6">
        <v>96</v>
      </c>
      <c r="B98" s="6" t="s">
        <v>181</v>
      </c>
      <c r="C98">
        <v>32</v>
      </c>
      <c r="D98" s="85">
        <v>47948</v>
      </c>
      <c r="E98" s="85">
        <v>11411</v>
      </c>
      <c r="F98" s="85">
        <v>20139</v>
      </c>
      <c r="G98" s="85">
        <v>6728</v>
      </c>
      <c r="H98" s="85">
        <v>6517</v>
      </c>
      <c r="I98" s="85">
        <v>1843</v>
      </c>
      <c r="J98" s="85">
        <v>1310</v>
      </c>
      <c r="K98" s="85">
        <v>736</v>
      </c>
      <c r="M98">
        <v>45856</v>
      </c>
      <c r="N98">
        <v>7976</v>
      </c>
      <c r="O98">
        <v>20832</v>
      </c>
      <c r="P98">
        <v>11430</v>
      </c>
      <c r="Q98">
        <v>3709</v>
      </c>
      <c r="R98">
        <v>1387</v>
      </c>
      <c r="S98">
        <v>522</v>
      </c>
      <c r="T98">
        <v>736</v>
      </c>
    </row>
    <row r="99" spans="1:20" ht="12.75">
      <c r="A99" s="6">
        <v>97</v>
      </c>
      <c r="B99" s="6" t="s">
        <v>182</v>
      </c>
      <c r="C99">
        <v>32</v>
      </c>
      <c r="D99" s="85">
        <v>64162</v>
      </c>
      <c r="E99" s="85">
        <v>22341</v>
      </c>
      <c r="F99" s="85">
        <v>27738</v>
      </c>
      <c r="G99" s="85">
        <v>5642</v>
      </c>
      <c r="H99" s="85">
        <v>2321</v>
      </c>
      <c r="I99" s="85">
        <v>4310</v>
      </c>
      <c r="J99" s="85">
        <v>1810</v>
      </c>
      <c r="K99" s="85">
        <v>815</v>
      </c>
      <c r="M99">
        <v>60490</v>
      </c>
      <c r="N99">
        <v>15839</v>
      </c>
      <c r="O99">
        <v>30459</v>
      </c>
      <c r="P99">
        <v>8813</v>
      </c>
      <c r="Q99">
        <v>879</v>
      </c>
      <c r="R99">
        <v>3166</v>
      </c>
      <c r="S99">
        <v>1334</v>
      </c>
      <c r="T99">
        <v>815</v>
      </c>
    </row>
    <row r="100" spans="1:20" ht="12.75">
      <c r="A100" s="6">
        <v>98</v>
      </c>
      <c r="B100" s="6" t="s">
        <v>183</v>
      </c>
      <c r="C100">
        <v>32</v>
      </c>
      <c r="D100" s="85">
        <v>49590</v>
      </c>
      <c r="E100" s="85">
        <v>16295</v>
      </c>
      <c r="F100" s="85">
        <v>22177</v>
      </c>
      <c r="G100" s="85">
        <v>6591</v>
      </c>
      <c r="H100" s="85">
        <v>1117</v>
      </c>
      <c r="I100" s="85">
        <v>2017</v>
      </c>
      <c r="J100" s="85">
        <v>1393</v>
      </c>
      <c r="K100" s="85">
        <v>616</v>
      </c>
      <c r="M100">
        <v>43731</v>
      </c>
      <c r="N100">
        <v>11250</v>
      </c>
      <c r="O100">
        <v>20953</v>
      </c>
      <c r="P100">
        <v>8145</v>
      </c>
      <c r="Q100">
        <v>390</v>
      </c>
      <c r="R100">
        <v>1645</v>
      </c>
      <c r="S100">
        <v>1348</v>
      </c>
      <c r="T100">
        <v>616</v>
      </c>
    </row>
    <row r="101" spans="1:20" ht="12.75">
      <c r="A101" s="6">
        <v>99</v>
      </c>
      <c r="B101" s="6" t="s">
        <v>184</v>
      </c>
      <c r="C101">
        <v>32</v>
      </c>
      <c r="D101" s="85">
        <v>78030</v>
      </c>
      <c r="E101" s="85">
        <v>23134</v>
      </c>
      <c r="F101" s="85">
        <v>36166</v>
      </c>
      <c r="G101" s="85">
        <v>9496</v>
      </c>
      <c r="H101" s="85">
        <v>4227</v>
      </c>
      <c r="I101" s="85">
        <v>3294</v>
      </c>
      <c r="J101" s="85">
        <v>1713</v>
      </c>
      <c r="K101" s="85">
        <v>951</v>
      </c>
      <c r="M101">
        <v>70893</v>
      </c>
      <c r="N101">
        <v>16848</v>
      </c>
      <c r="O101">
        <v>35219</v>
      </c>
      <c r="P101">
        <v>13770</v>
      </c>
      <c r="Q101">
        <v>1983</v>
      </c>
      <c r="R101">
        <v>2305</v>
      </c>
      <c r="S101">
        <v>768</v>
      </c>
      <c r="T101">
        <v>951</v>
      </c>
    </row>
    <row r="102" spans="1:20" ht="12.75">
      <c r="A102" s="6">
        <v>100</v>
      </c>
      <c r="B102" s="6" t="s">
        <v>185</v>
      </c>
      <c r="C102">
        <v>34</v>
      </c>
      <c r="D102" s="85">
        <v>33829</v>
      </c>
      <c r="E102" s="85">
        <v>12038</v>
      </c>
      <c r="F102" s="85">
        <v>12969</v>
      </c>
      <c r="G102" s="85">
        <v>3464</v>
      </c>
      <c r="H102" s="85">
        <v>662</v>
      </c>
      <c r="I102" s="85">
        <v>3370</v>
      </c>
      <c r="J102" s="85">
        <v>1326</v>
      </c>
      <c r="K102" s="85">
        <v>512</v>
      </c>
      <c r="M102">
        <v>30135</v>
      </c>
      <c r="N102">
        <v>9375</v>
      </c>
      <c r="O102">
        <v>13247</v>
      </c>
      <c r="P102">
        <v>4087</v>
      </c>
      <c r="Q102">
        <v>242</v>
      </c>
      <c r="R102">
        <v>2143</v>
      </c>
      <c r="S102">
        <v>1041</v>
      </c>
      <c r="T102">
        <v>512</v>
      </c>
    </row>
    <row r="103" spans="1:20" ht="12.75">
      <c r="A103" s="6">
        <v>101</v>
      </c>
      <c r="B103" s="6" t="s">
        <v>186</v>
      </c>
      <c r="C103">
        <v>34</v>
      </c>
      <c r="D103" s="85">
        <v>38598</v>
      </c>
      <c r="E103" s="85">
        <v>14843</v>
      </c>
      <c r="F103" s="85">
        <v>12930</v>
      </c>
      <c r="G103" s="85">
        <v>3718</v>
      </c>
      <c r="H103" s="85">
        <v>953</v>
      </c>
      <c r="I103" s="85">
        <v>4600</v>
      </c>
      <c r="J103" s="85">
        <v>1554</v>
      </c>
      <c r="K103" s="85">
        <v>754</v>
      </c>
      <c r="M103">
        <v>33930</v>
      </c>
      <c r="N103">
        <v>12060</v>
      </c>
      <c r="O103">
        <v>12973</v>
      </c>
      <c r="P103">
        <v>4533</v>
      </c>
      <c r="Q103">
        <v>356</v>
      </c>
      <c r="R103">
        <v>2972</v>
      </c>
      <c r="S103">
        <v>1036</v>
      </c>
      <c r="T103">
        <v>754</v>
      </c>
    </row>
    <row r="104" spans="1:20" ht="12.75">
      <c r="A104" s="6">
        <v>102</v>
      </c>
      <c r="B104" s="6" t="s">
        <v>187</v>
      </c>
      <c r="C104">
        <v>34</v>
      </c>
      <c r="D104" s="85">
        <v>39478</v>
      </c>
      <c r="E104" s="85">
        <v>15232</v>
      </c>
      <c r="F104" s="85">
        <v>13917</v>
      </c>
      <c r="G104" s="85">
        <v>1540</v>
      </c>
      <c r="H104" s="85">
        <v>2945</v>
      </c>
      <c r="I104" s="85">
        <v>4283</v>
      </c>
      <c r="J104" s="85">
        <v>1561</v>
      </c>
      <c r="K104" s="85">
        <v>702</v>
      </c>
      <c r="M104">
        <v>34689</v>
      </c>
      <c r="N104">
        <v>12335</v>
      </c>
      <c r="O104">
        <v>13542</v>
      </c>
      <c r="P104">
        <v>3879</v>
      </c>
      <c r="Q104">
        <v>389</v>
      </c>
      <c r="R104">
        <v>2947</v>
      </c>
      <c r="S104">
        <v>1597</v>
      </c>
      <c r="T104">
        <v>702</v>
      </c>
    </row>
    <row r="105" spans="1:20" ht="12.75">
      <c r="A105" s="6">
        <v>103</v>
      </c>
      <c r="B105" s="6" t="s">
        <v>188</v>
      </c>
      <c r="C105">
        <v>34</v>
      </c>
      <c r="D105" s="85">
        <v>34353</v>
      </c>
      <c r="E105" s="85">
        <v>13824</v>
      </c>
      <c r="F105" s="85">
        <v>10490</v>
      </c>
      <c r="G105" s="85">
        <v>3323</v>
      </c>
      <c r="H105" s="85">
        <v>1061</v>
      </c>
      <c r="I105" s="85">
        <v>4078</v>
      </c>
      <c r="J105" s="85">
        <v>1577</v>
      </c>
      <c r="K105" s="85">
        <v>618</v>
      </c>
      <c r="M105">
        <v>29194</v>
      </c>
      <c r="N105">
        <v>10586</v>
      </c>
      <c r="O105">
        <v>10083</v>
      </c>
      <c r="P105">
        <v>3980</v>
      </c>
      <c r="Q105">
        <v>423</v>
      </c>
      <c r="R105">
        <v>2565</v>
      </c>
      <c r="S105">
        <v>1557</v>
      </c>
      <c r="T105">
        <v>618</v>
      </c>
    </row>
    <row r="106" spans="1:20" ht="12.75">
      <c r="A106" s="6">
        <v>104</v>
      </c>
      <c r="B106" s="6" t="s">
        <v>189</v>
      </c>
      <c r="C106">
        <v>34</v>
      </c>
      <c r="D106" s="85">
        <v>28080</v>
      </c>
      <c r="E106" s="85">
        <v>10896</v>
      </c>
      <c r="F106" s="85">
        <v>8461</v>
      </c>
      <c r="G106" s="85">
        <v>260</v>
      </c>
      <c r="H106" s="85">
        <v>3520</v>
      </c>
      <c r="I106" s="85">
        <v>3722</v>
      </c>
      <c r="J106" s="85">
        <v>1221</v>
      </c>
      <c r="K106" s="85">
        <v>535</v>
      </c>
      <c r="M106">
        <v>24410</v>
      </c>
      <c r="N106">
        <v>8785</v>
      </c>
      <c r="O106">
        <v>8583</v>
      </c>
      <c r="P106">
        <v>3389</v>
      </c>
      <c r="Q106">
        <v>212</v>
      </c>
      <c r="R106">
        <v>2670</v>
      </c>
      <c r="S106">
        <v>771</v>
      </c>
      <c r="T106">
        <v>535</v>
      </c>
    </row>
    <row r="107" spans="1:20" ht="12.75">
      <c r="A107" s="6">
        <v>105</v>
      </c>
      <c r="B107" s="6" t="s">
        <v>190</v>
      </c>
      <c r="C107">
        <v>34</v>
      </c>
      <c r="D107" s="85">
        <v>40476</v>
      </c>
      <c r="E107" s="85">
        <v>15630</v>
      </c>
      <c r="F107" s="85">
        <v>14319</v>
      </c>
      <c r="G107" s="85">
        <v>1187</v>
      </c>
      <c r="H107" s="85">
        <v>2763</v>
      </c>
      <c r="I107" s="85">
        <v>5040</v>
      </c>
      <c r="J107" s="85">
        <v>1537</v>
      </c>
      <c r="K107" s="85">
        <v>769</v>
      </c>
      <c r="M107">
        <v>33931</v>
      </c>
      <c r="N107">
        <v>11227</v>
      </c>
      <c r="O107">
        <v>13457</v>
      </c>
      <c r="P107">
        <v>3977</v>
      </c>
      <c r="Q107">
        <v>212</v>
      </c>
      <c r="R107">
        <v>3316</v>
      </c>
      <c r="S107">
        <v>1742</v>
      </c>
      <c r="T107">
        <v>769</v>
      </c>
    </row>
    <row r="108" spans="1:20" ht="12.75">
      <c r="A108" s="6">
        <v>106</v>
      </c>
      <c r="B108" s="6" t="s">
        <v>191</v>
      </c>
      <c r="C108">
        <v>34</v>
      </c>
      <c r="D108" s="85">
        <v>881</v>
      </c>
      <c r="E108" s="85">
        <v>224</v>
      </c>
      <c r="F108" s="85">
        <v>131</v>
      </c>
      <c r="G108" s="85">
        <v>128</v>
      </c>
      <c r="H108" s="85">
        <v>34</v>
      </c>
      <c r="I108" s="85">
        <v>200</v>
      </c>
      <c r="J108" s="85">
        <v>164</v>
      </c>
      <c r="K108" s="85">
        <v>27</v>
      </c>
      <c r="M108">
        <v>765</v>
      </c>
      <c r="N108">
        <v>221</v>
      </c>
      <c r="O108">
        <v>128</v>
      </c>
      <c r="P108">
        <v>130</v>
      </c>
      <c r="Q108">
        <v>16</v>
      </c>
      <c r="R108">
        <v>145</v>
      </c>
      <c r="S108">
        <v>125</v>
      </c>
      <c r="T108">
        <v>27</v>
      </c>
    </row>
    <row r="109" spans="1:20" ht="12.75">
      <c r="A109" s="6">
        <v>107</v>
      </c>
      <c r="B109" s="6" t="s">
        <v>192</v>
      </c>
      <c r="C109">
        <v>35</v>
      </c>
      <c r="D109" s="85">
        <v>39781</v>
      </c>
      <c r="E109" s="85">
        <v>13481</v>
      </c>
      <c r="F109" s="85">
        <v>14204</v>
      </c>
      <c r="G109" s="85">
        <v>1298</v>
      </c>
      <c r="H109" s="85">
        <v>6913</v>
      </c>
      <c r="I109" s="85">
        <v>2508</v>
      </c>
      <c r="J109" s="85">
        <v>1377</v>
      </c>
      <c r="K109" s="85">
        <v>442</v>
      </c>
      <c r="M109">
        <v>37884</v>
      </c>
      <c r="N109">
        <v>10795</v>
      </c>
      <c r="O109">
        <v>14138</v>
      </c>
      <c r="P109">
        <v>6676</v>
      </c>
      <c r="Q109">
        <v>2984</v>
      </c>
      <c r="R109">
        <v>2245</v>
      </c>
      <c r="S109">
        <v>1046</v>
      </c>
      <c r="T109">
        <v>442</v>
      </c>
    </row>
    <row r="110" spans="1:20" ht="12.75">
      <c r="A110" s="6">
        <v>108</v>
      </c>
      <c r="B110" s="6" t="s">
        <v>193</v>
      </c>
      <c r="C110">
        <v>35</v>
      </c>
      <c r="D110" s="85">
        <v>30525</v>
      </c>
      <c r="E110" s="85">
        <v>11021</v>
      </c>
      <c r="F110" s="85">
        <v>12316</v>
      </c>
      <c r="G110" s="85">
        <v>3092</v>
      </c>
      <c r="H110" s="85">
        <v>649</v>
      </c>
      <c r="I110" s="85">
        <v>2572</v>
      </c>
      <c r="J110" s="85">
        <v>875</v>
      </c>
      <c r="K110" s="85">
        <v>422</v>
      </c>
      <c r="M110">
        <v>29608</v>
      </c>
      <c r="N110">
        <v>9005</v>
      </c>
      <c r="O110">
        <v>13960</v>
      </c>
      <c r="P110">
        <v>3817</v>
      </c>
      <c r="Q110">
        <v>360</v>
      </c>
      <c r="R110">
        <v>1935</v>
      </c>
      <c r="S110">
        <v>531</v>
      </c>
      <c r="T110">
        <v>422</v>
      </c>
    </row>
    <row r="111" spans="1:20" ht="12.75">
      <c r="A111" s="6">
        <v>109</v>
      </c>
      <c r="B111" s="6" t="s">
        <v>194</v>
      </c>
      <c r="C111">
        <v>35</v>
      </c>
      <c r="D111" s="85">
        <v>43963</v>
      </c>
      <c r="E111" s="85">
        <v>13369</v>
      </c>
      <c r="F111" s="85">
        <v>17777</v>
      </c>
      <c r="G111" s="85">
        <v>6739</v>
      </c>
      <c r="H111" s="85">
        <v>1316</v>
      </c>
      <c r="I111" s="85">
        <v>3131</v>
      </c>
      <c r="J111" s="85">
        <v>1631</v>
      </c>
      <c r="K111" s="85">
        <v>635</v>
      </c>
      <c r="M111">
        <v>40890</v>
      </c>
      <c r="N111">
        <v>9876</v>
      </c>
      <c r="O111">
        <v>17565</v>
      </c>
      <c r="P111">
        <v>9058</v>
      </c>
      <c r="Q111">
        <v>846</v>
      </c>
      <c r="R111">
        <v>2506</v>
      </c>
      <c r="S111">
        <v>1039</v>
      </c>
      <c r="T111">
        <v>635</v>
      </c>
    </row>
    <row r="112" spans="1:20" ht="12.75">
      <c r="A112" s="6">
        <v>110</v>
      </c>
      <c r="B112" s="6" t="s">
        <v>195</v>
      </c>
      <c r="C112">
        <v>35</v>
      </c>
      <c r="D112" s="85">
        <v>29486</v>
      </c>
      <c r="E112" s="85">
        <v>8822</v>
      </c>
      <c r="F112" s="85">
        <v>11173</v>
      </c>
      <c r="G112" s="85">
        <v>4122</v>
      </c>
      <c r="H112" s="85">
        <v>2674</v>
      </c>
      <c r="I112" s="85">
        <v>1650</v>
      </c>
      <c r="J112" s="85">
        <v>1045</v>
      </c>
      <c r="K112" s="85">
        <v>457</v>
      </c>
      <c r="M112">
        <v>27740</v>
      </c>
      <c r="N112">
        <v>6289</v>
      </c>
      <c r="O112">
        <v>11739</v>
      </c>
      <c r="P112">
        <v>5700</v>
      </c>
      <c r="Q112">
        <v>2174</v>
      </c>
      <c r="R112">
        <v>1107</v>
      </c>
      <c r="S112">
        <v>731</v>
      </c>
      <c r="T112">
        <v>457</v>
      </c>
    </row>
    <row r="113" spans="1:20" ht="12.75">
      <c r="A113" s="6">
        <v>111</v>
      </c>
      <c r="B113" s="6" t="s">
        <v>196</v>
      </c>
      <c r="C113">
        <v>35</v>
      </c>
      <c r="D113" s="85">
        <v>21143</v>
      </c>
      <c r="E113" s="85">
        <v>8378</v>
      </c>
      <c r="F113" s="85">
        <v>7254</v>
      </c>
      <c r="G113" s="85">
        <v>247</v>
      </c>
      <c r="H113" s="85">
        <v>1807</v>
      </c>
      <c r="I113" s="85">
        <v>2312</v>
      </c>
      <c r="J113" s="85">
        <v>1145</v>
      </c>
      <c r="K113" s="85">
        <v>265</v>
      </c>
      <c r="M113">
        <v>18005</v>
      </c>
      <c r="N113">
        <v>6245</v>
      </c>
      <c r="O113">
        <v>6311</v>
      </c>
      <c r="P113">
        <v>1976</v>
      </c>
      <c r="Q113">
        <v>399</v>
      </c>
      <c r="R113">
        <v>1864</v>
      </c>
      <c r="S113">
        <v>1210</v>
      </c>
      <c r="T113">
        <v>265</v>
      </c>
    </row>
    <row r="114" spans="1:20" ht="12.75">
      <c r="A114" s="6">
        <v>112</v>
      </c>
      <c r="B114" s="6" t="s">
        <v>197</v>
      </c>
      <c r="C114">
        <v>35</v>
      </c>
      <c r="D114" s="85">
        <v>44129</v>
      </c>
      <c r="E114" s="85">
        <v>17888</v>
      </c>
      <c r="F114" s="85">
        <v>15500</v>
      </c>
      <c r="G114" s="85">
        <v>3422</v>
      </c>
      <c r="H114" s="85">
        <v>1202</v>
      </c>
      <c r="I114" s="85">
        <v>4222</v>
      </c>
      <c r="J114" s="85">
        <v>1895</v>
      </c>
      <c r="K114" s="85">
        <v>599</v>
      </c>
      <c r="M114">
        <v>39752</v>
      </c>
      <c r="N114">
        <v>13846</v>
      </c>
      <c r="O114">
        <v>15374</v>
      </c>
      <c r="P114">
        <v>4688</v>
      </c>
      <c r="Q114">
        <v>580</v>
      </c>
      <c r="R114">
        <v>3786</v>
      </c>
      <c r="S114">
        <v>1478</v>
      </c>
      <c r="T114">
        <v>599</v>
      </c>
    </row>
    <row r="115" spans="1:20" ht="12.75">
      <c r="A115" s="6">
        <v>113</v>
      </c>
      <c r="B115" s="6" t="s">
        <v>198</v>
      </c>
      <c r="C115">
        <v>36</v>
      </c>
      <c r="D115" s="85">
        <v>49129</v>
      </c>
      <c r="E115" s="85">
        <v>17511</v>
      </c>
      <c r="F115" s="85">
        <v>20612</v>
      </c>
      <c r="G115" s="85">
        <v>5307</v>
      </c>
      <c r="H115" s="85">
        <v>1234</v>
      </c>
      <c r="I115" s="85">
        <v>2854</v>
      </c>
      <c r="J115" s="85">
        <v>1611</v>
      </c>
      <c r="K115" s="85">
        <v>513</v>
      </c>
      <c r="M115">
        <v>44907</v>
      </c>
      <c r="N115">
        <v>14587</v>
      </c>
      <c r="O115">
        <v>19967</v>
      </c>
      <c r="P115">
        <v>6687</v>
      </c>
      <c r="Q115">
        <v>623</v>
      </c>
      <c r="R115">
        <v>2349</v>
      </c>
      <c r="S115">
        <v>694</v>
      </c>
      <c r="T115">
        <v>513</v>
      </c>
    </row>
    <row r="116" spans="1:20" ht="12.75">
      <c r="A116" s="6">
        <v>114</v>
      </c>
      <c r="B116" s="6" t="s">
        <v>199</v>
      </c>
      <c r="C116">
        <v>61</v>
      </c>
      <c r="D116" s="85">
        <v>30248</v>
      </c>
      <c r="E116" s="85">
        <v>9439</v>
      </c>
      <c r="F116" s="85">
        <v>11531</v>
      </c>
      <c r="G116" s="85">
        <v>5574</v>
      </c>
      <c r="H116" s="85">
        <v>717</v>
      </c>
      <c r="I116" s="85">
        <v>2052</v>
      </c>
      <c r="J116" s="85">
        <v>935</v>
      </c>
      <c r="K116" s="85">
        <v>407</v>
      </c>
      <c r="M116">
        <v>27968</v>
      </c>
      <c r="N116">
        <v>7247</v>
      </c>
      <c r="O116">
        <v>11526</v>
      </c>
      <c r="P116">
        <v>6612</v>
      </c>
      <c r="Q116">
        <v>340</v>
      </c>
      <c r="R116">
        <v>1820</v>
      </c>
      <c r="S116">
        <v>423</v>
      </c>
      <c r="T116">
        <v>407</v>
      </c>
    </row>
    <row r="117" spans="1:20" ht="12.75">
      <c r="A117" s="6">
        <v>115</v>
      </c>
      <c r="B117" s="6" t="s">
        <v>200</v>
      </c>
      <c r="C117">
        <v>61</v>
      </c>
      <c r="D117" s="85">
        <v>43462</v>
      </c>
      <c r="E117" s="85">
        <v>12662</v>
      </c>
      <c r="F117" s="85">
        <v>16080</v>
      </c>
      <c r="G117" s="85">
        <v>10271</v>
      </c>
      <c r="H117" s="85">
        <v>1194</v>
      </c>
      <c r="I117" s="85">
        <v>2412</v>
      </c>
      <c r="J117" s="85">
        <v>843</v>
      </c>
      <c r="K117" s="85">
        <v>537</v>
      </c>
      <c r="M117">
        <v>39824</v>
      </c>
      <c r="N117">
        <v>9243</v>
      </c>
      <c r="O117">
        <v>15578</v>
      </c>
      <c r="P117">
        <v>11515</v>
      </c>
      <c r="Q117">
        <v>640</v>
      </c>
      <c r="R117">
        <v>2298</v>
      </c>
      <c r="S117">
        <v>550</v>
      </c>
      <c r="T117">
        <v>537</v>
      </c>
    </row>
    <row r="118" spans="1:20" ht="12.75">
      <c r="A118" s="6">
        <v>116</v>
      </c>
      <c r="B118" s="6" t="s">
        <v>201</v>
      </c>
      <c r="C118">
        <v>65</v>
      </c>
      <c r="D118" s="85">
        <v>92405</v>
      </c>
      <c r="E118" s="85">
        <v>27701</v>
      </c>
      <c r="F118" s="85">
        <v>36278</v>
      </c>
      <c r="G118" s="85">
        <v>13167</v>
      </c>
      <c r="H118" s="85">
        <v>5840</v>
      </c>
      <c r="I118" s="85">
        <v>6739</v>
      </c>
      <c r="J118" s="85">
        <v>2680</v>
      </c>
      <c r="K118" s="85">
        <v>1720</v>
      </c>
      <c r="M118">
        <v>87825</v>
      </c>
      <c r="N118">
        <v>22399</v>
      </c>
      <c r="O118">
        <v>37993</v>
      </c>
      <c r="P118">
        <v>16705</v>
      </c>
      <c r="Q118">
        <v>4297</v>
      </c>
      <c r="R118">
        <v>5381</v>
      </c>
      <c r="S118">
        <v>1050</v>
      </c>
      <c r="T118">
        <v>1720</v>
      </c>
    </row>
    <row r="119" spans="1:20" ht="12.75">
      <c r="A119" s="6">
        <v>117</v>
      </c>
      <c r="B119" s="6" t="s">
        <v>202</v>
      </c>
      <c r="C119">
        <v>36</v>
      </c>
      <c r="D119" s="85">
        <v>29059</v>
      </c>
      <c r="E119" s="85">
        <v>11560</v>
      </c>
      <c r="F119" s="85">
        <v>10368</v>
      </c>
      <c r="G119" s="85">
        <v>3212</v>
      </c>
      <c r="H119" s="85">
        <v>482</v>
      </c>
      <c r="I119" s="85">
        <v>2255</v>
      </c>
      <c r="J119" s="85">
        <v>1182</v>
      </c>
      <c r="K119" s="85">
        <v>260</v>
      </c>
      <c r="M119">
        <v>26850</v>
      </c>
      <c r="N119">
        <v>9232</v>
      </c>
      <c r="O119">
        <v>10361</v>
      </c>
      <c r="P119">
        <v>3624</v>
      </c>
      <c r="Q119">
        <v>215</v>
      </c>
      <c r="R119">
        <v>2473</v>
      </c>
      <c r="S119">
        <v>945</v>
      </c>
      <c r="T119">
        <v>260</v>
      </c>
    </row>
    <row r="120" spans="1:20" ht="12.75">
      <c r="A120" s="6">
        <v>118</v>
      </c>
      <c r="B120" s="6" t="s">
        <v>203</v>
      </c>
      <c r="C120">
        <v>36</v>
      </c>
      <c r="D120" s="85">
        <v>46224</v>
      </c>
      <c r="E120" s="85">
        <v>14806</v>
      </c>
      <c r="F120" s="85">
        <v>21375</v>
      </c>
      <c r="G120" s="85">
        <v>5561</v>
      </c>
      <c r="H120" s="85">
        <v>888</v>
      </c>
      <c r="I120" s="85">
        <v>2705</v>
      </c>
      <c r="J120" s="85">
        <v>889</v>
      </c>
      <c r="K120" s="85">
        <v>566</v>
      </c>
      <c r="M120">
        <v>41824</v>
      </c>
      <c r="N120">
        <v>11485</v>
      </c>
      <c r="O120">
        <v>20175</v>
      </c>
      <c r="P120">
        <v>6900</v>
      </c>
      <c r="Q120">
        <v>379</v>
      </c>
      <c r="R120">
        <v>2383</v>
      </c>
      <c r="S120">
        <v>502</v>
      </c>
      <c r="T120">
        <v>566</v>
      </c>
    </row>
    <row r="121" spans="1:20" ht="12.75">
      <c r="A121" s="6">
        <v>119</v>
      </c>
      <c r="B121" s="6" t="s">
        <v>204</v>
      </c>
      <c r="C121">
        <v>36</v>
      </c>
      <c r="D121" s="85">
        <v>37059</v>
      </c>
      <c r="E121" s="85">
        <v>11938</v>
      </c>
      <c r="F121" s="85">
        <v>16635</v>
      </c>
      <c r="G121" s="85">
        <v>4072</v>
      </c>
      <c r="H121" s="85">
        <v>882</v>
      </c>
      <c r="I121" s="85">
        <v>2382</v>
      </c>
      <c r="J121" s="85">
        <v>1150</v>
      </c>
      <c r="K121" s="85">
        <v>430</v>
      </c>
      <c r="M121">
        <v>33369</v>
      </c>
      <c r="N121">
        <v>8814</v>
      </c>
      <c r="O121">
        <v>15934</v>
      </c>
      <c r="P121">
        <v>5163</v>
      </c>
      <c r="Q121">
        <v>452</v>
      </c>
      <c r="R121">
        <v>2362</v>
      </c>
      <c r="S121">
        <v>644</v>
      </c>
      <c r="T121">
        <v>430</v>
      </c>
    </row>
    <row r="122" spans="1:20" ht="12.75">
      <c r="A122" s="6">
        <v>120</v>
      </c>
      <c r="B122" s="6" t="s">
        <v>205</v>
      </c>
      <c r="C122">
        <v>61</v>
      </c>
      <c r="D122" s="85">
        <v>40693</v>
      </c>
      <c r="E122" s="85">
        <v>13541</v>
      </c>
      <c r="F122" s="85">
        <v>15643</v>
      </c>
      <c r="G122" s="85">
        <v>8876</v>
      </c>
      <c r="H122" s="85">
        <v>550</v>
      </c>
      <c r="I122" s="85">
        <v>1310</v>
      </c>
      <c r="J122" s="85">
        <v>773</v>
      </c>
      <c r="K122" s="85">
        <v>368</v>
      </c>
      <c r="M122">
        <v>39617</v>
      </c>
      <c r="N122">
        <v>10125</v>
      </c>
      <c r="O122">
        <v>17409</v>
      </c>
      <c r="P122">
        <v>9775</v>
      </c>
      <c r="Q122">
        <v>286</v>
      </c>
      <c r="R122">
        <v>1288</v>
      </c>
      <c r="S122">
        <v>734</v>
      </c>
      <c r="T122">
        <v>368</v>
      </c>
    </row>
    <row r="123" spans="1:20" ht="12.75">
      <c r="A123" s="6">
        <v>121</v>
      </c>
      <c r="B123" s="6" t="s">
        <v>206</v>
      </c>
      <c r="C123">
        <v>65</v>
      </c>
      <c r="D123" s="85">
        <v>32995</v>
      </c>
      <c r="E123" s="85">
        <v>10519</v>
      </c>
      <c r="F123" s="85">
        <v>15732</v>
      </c>
      <c r="G123" s="85">
        <v>3361</v>
      </c>
      <c r="H123" s="85">
        <v>547</v>
      </c>
      <c r="I123" s="85">
        <v>1817</v>
      </c>
      <c r="J123" s="85">
        <v>1019</v>
      </c>
      <c r="K123" s="85">
        <v>392</v>
      </c>
      <c r="M123">
        <v>27549</v>
      </c>
      <c r="N123">
        <v>7693</v>
      </c>
      <c r="O123">
        <v>13393</v>
      </c>
      <c r="P123">
        <v>4053</v>
      </c>
      <c r="Q123">
        <v>162</v>
      </c>
      <c r="R123">
        <v>1572</v>
      </c>
      <c r="S123">
        <v>676</v>
      </c>
      <c r="T123">
        <v>392</v>
      </c>
    </row>
    <row r="124" spans="1:20" ht="12.75">
      <c r="A124" s="6">
        <v>122</v>
      </c>
      <c r="B124" s="6" t="s">
        <v>207</v>
      </c>
      <c r="C124">
        <v>38</v>
      </c>
      <c r="D124" s="85">
        <v>55011</v>
      </c>
      <c r="E124" s="85">
        <v>25231</v>
      </c>
      <c r="F124" s="85">
        <v>17678</v>
      </c>
      <c r="G124" s="85">
        <v>4098</v>
      </c>
      <c r="H124" s="85">
        <v>1296</v>
      </c>
      <c r="I124" s="85">
        <v>4599</v>
      </c>
      <c r="J124" s="85">
        <v>2109</v>
      </c>
      <c r="K124" s="85">
        <v>727</v>
      </c>
      <c r="M124">
        <v>49173</v>
      </c>
      <c r="N124">
        <v>21113</v>
      </c>
      <c r="O124">
        <v>17075</v>
      </c>
      <c r="P124">
        <v>4956</v>
      </c>
      <c r="Q124">
        <v>564</v>
      </c>
      <c r="R124">
        <v>3837</v>
      </c>
      <c r="S124">
        <v>1628</v>
      </c>
      <c r="T124">
        <v>727</v>
      </c>
    </row>
    <row r="125" spans="1:20" ht="12.75">
      <c r="A125" s="6">
        <v>123</v>
      </c>
      <c r="B125" s="6" t="s">
        <v>208</v>
      </c>
      <c r="C125">
        <v>37</v>
      </c>
      <c r="D125" s="85">
        <v>46573</v>
      </c>
      <c r="E125" s="85">
        <v>13805</v>
      </c>
      <c r="F125" s="85">
        <v>17238</v>
      </c>
      <c r="G125" s="85">
        <v>5108</v>
      </c>
      <c r="H125" s="85">
        <v>3083</v>
      </c>
      <c r="I125" s="85">
        <v>5872</v>
      </c>
      <c r="J125" s="85">
        <v>1467</v>
      </c>
      <c r="K125" s="85">
        <v>1098</v>
      </c>
      <c r="M125">
        <v>40797</v>
      </c>
      <c r="N125">
        <v>10007</v>
      </c>
      <c r="O125">
        <v>17355</v>
      </c>
      <c r="P125">
        <v>6492</v>
      </c>
      <c r="Q125">
        <v>1887</v>
      </c>
      <c r="R125">
        <v>4172</v>
      </c>
      <c r="S125">
        <v>884</v>
      </c>
      <c r="T125">
        <v>1098</v>
      </c>
    </row>
    <row r="126" spans="1:20" ht="12.75">
      <c r="A126" s="6">
        <v>124</v>
      </c>
      <c r="B126" s="6" t="s">
        <v>209</v>
      </c>
      <c r="C126">
        <v>37</v>
      </c>
      <c r="D126" s="85">
        <v>28930</v>
      </c>
      <c r="E126" s="85">
        <v>10062</v>
      </c>
      <c r="F126" s="85">
        <v>10717</v>
      </c>
      <c r="G126" s="85">
        <v>3190</v>
      </c>
      <c r="H126" s="85">
        <v>897</v>
      </c>
      <c r="I126" s="85">
        <v>2850</v>
      </c>
      <c r="J126" s="85">
        <v>1214</v>
      </c>
      <c r="K126" s="85">
        <v>435</v>
      </c>
      <c r="M126">
        <v>25324</v>
      </c>
      <c r="N126">
        <v>7429</v>
      </c>
      <c r="O126">
        <v>10014</v>
      </c>
      <c r="P126">
        <v>4129</v>
      </c>
      <c r="Q126">
        <v>467</v>
      </c>
      <c r="R126">
        <v>2319</v>
      </c>
      <c r="S126">
        <v>966</v>
      </c>
      <c r="T126">
        <v>435</v>
      </c>
    </row>
    <row r="127" spans="1:20" ht="12.75">
      <c r="A127" s="6">
        <v>125</v>
      </c>
      <c r="B127" s="6" t="s">
        <v>210</v>
      </c>
      <c r="C127">
        <v>64</v>
      </c>
      <c r="D127" s="85">
        <v>36776</v>
      </c>
      <c r="E127" s="85">
        <v>13889</v>
      </c>
      <c r="F127" s="85">
        <v>13185</v>
      </c>
      <c r="G127" s="85">
        <v>1240</v>
      </c>
      <c r="H127" s="85">
        <v>2712</v>
      </c>
      <c r="I127" s="85">
        <v>4080</v>
      </c>
      <c r="J127" s="85">
        <v>1670</v>
      </c>
      <c r="K127" s="85">
        <v>579</v>
      </c>
      <c r="M127">
        <v>33761</v>
      </c>
      <c r="N127">
        <v>11366</v>
      </c>
      <c r="O127">
        <v>13343</v>
      </c>
      <c r="P127">
        <v>3656</v>
      </c>
      <c r="Q127">
        <v>550</v>
      </c>
      <c r="R127">
        <v>3282</v>
      </c>
      <c r="S127">
        <v>1564</v>
      </c>
      <c r="T127">
        <v>579</v>
      </c>
    </row>
    <row r="128" spans="1:20" ht="12.75">
      <c r="A128" s="6">
        <v>126</v>
      </c>
      <c r="B128" s="6" t="s">
        <v>211</v>
      </c>
      <c r="C128">
        <v>34</v>
      </c>
      <c r="D128" s="85">
        <v>102540</v>
      </c>
      <c r="E128" s="85">
        <v>26230</v>
      </c>
      <c r="F128" s="85">
        <v>39156</v>
      </c>
      <c r="G128" s="85">
        <v>15853</v>
      </c>
      <c r="H128" s="85">
        <v>5970</v>
      </c>
      <c r="I128" s="85">
        <v>11356</v>
      </c>
      <c r="J128" s="85">
        <v>3975</v>
      </c>
      <c r="K128" s="85">
        <v>2188</v>
      </c>
      <c r="M128">
        <v>97224</v>
      </c>
      <c r="N128">
        <v>20862</v>
      </c>
      <c r="O128">
        <v>40993</v>
      </c>
      <c r="P128">
        <v>19135</v>
      </c>
      <c r="Q128">
        <v>3433</v>
      </c>
      <c r="R128">
        <v>9873</v>
      </c>
      <c r="S128">
        <v>2928</v>
      </c>
      <c r="T128">
        <v>2188</v>
      </c>
    </row>
    <row r="129" spans="1:20" ht="12.75">
      <c r="A129" s="6">
        <v>127</v>
      </c>
      <c r="B129" s="6" t="s">
        <v>212</v>
      </c>
      <c r="C129">
        <v>37</v>
      </c>
      <c r="D129" s="85">
        <v>34810</v>
      </c>
      <c r="E129" s="85">
        <v>13697</v>
      </c>
      <c r="F129" s="85">
        <v>12781</v>
      </c>
      <c r="G129" s="85">
        <v>906</v>
      </c>
      <c r="H129" s="85">
        <v>2826</v>
      </c>
      <c r="I129" s="85">
        <v>3185</v>
      </c>
      <c r="J129" s="85">
        <v>1415</v>
      </c>
      <c r="K129" s="85">
        <v>533</v>
      </c>
      <c r="M129">
        <v>31418</v>
      </c>
      <c r="N129">
        <v>10629</v>
      </c>
      <c r="O129">
        <v>13039</v>
      </c>
      <c r="P129">
        <v>3441</v>
      </c>
      <c r="Q129">
        <v>479</v>
      </c>
      <c r="R129">
        <v>2733</v>
      </c>
      <c r="S129">
        <v>1097</v>
      </c>
      <c r="T129">
        <v>533</v>
      </c>
    </row>
    <row r="130" spans="1:20" ht="12.75">
      <c r="A130" s="6">
        <v>128</v>
      </c>
      <c r="B130" s="6" t="s">
        <v>213</v>
      </c>
      <c r="C130">
        <v>37</v>
      </c>
      <c r="D130" s="85">
        <v>51417</v>
      </c>
      <c r="E130" s="85">
        <v>19632</v>
      </c>
      <c r="F130" s="85">
        <v>19930</v>
      </c>
      <c r="G130" s="85">
        <v>3512</v>
      </c>
      <c r="H130" s="85">
        <v>1245</v>
      </c>
      <c r="I130" s="85">
        <v>5493</v>
      </c>
      <c r="J130" s="85">
        <v>1605</v>
      </c>
      <c r="K130" s="85">
        <v>881</v>
      </c>
      <c r="M130">
        <v>44111</v>
      </c>
      <c r="N130">
        <v>15130</v>
      </c>
      <c r="O130">
        <v>18700</v>
      </c>
      <c r="P130">
        <v>4282</v>
      </c>
      <c r="Q130">
        <v>469</v>
      </c>
      <c r="R130">
        <v>3898</v>
      </c>
      <c r="S130">
        <v>1632</v>
      </c>
      <c r="T130">
        <v>881</v>
      </c>
    </row>
    <row r="131" spans="1:20" ht="12.75">
      <c r="A131" s="6">
        <v>129</v>
      </c>
      <c r="B131" s="6" t="s">
        <v>214</v>
      </c>
      <c r="C131">
        <v>37</v>
      </c>
      <c r="D131" s="85">
        <v>57420</v>
      </c>
      <c r="E131" s="85">
        <v>21534</v>
      </c>
      <c r="F131" s="85">
        <v>20952</v>
      </c>
      <c r="G131" s="85">
        <v>989</v>
      </c>
      <c r="H131" s="85">
        <v>3718</v>
      </c>
      <c r="I131" s="85">
        <v>8696</v>
      </c>
      <c r="J131" s="85">
        <v>1531</v>
      </c>
      <c r="K131" s="85">
        <v>1169</v>
      </c>
      <c r="M131">
        <v>50472</v>
      </c>
      <c r="N131">
        <v>18087</v>
      </c>
      <c r="O131">
        <v>21091</v>
      </c>
      <c r="P131">
        <v>3241</v>
      </c>
      <c r="Q131">
        <v>1008</v>
      </c>
      <c r="R131">
        <v>6248</v>
      </c>
      <c r="S131">
        <v>797</v>
      </c>
      <c r="T131">
        <v>1169</v>
      </c>
    </row>
    <row r="132" spans="1:20" ht="12.75">
      <c r="A132" s="6">
        <v>130</v>
      </c>
      <c r="B132" s="6" t="s">
        <v>215</v>
      </c>
      <c r="C132">
        <v>37</v>
      </c>
      <c r="D132" s="85">
        <v>24870</v>
      </c>
      <c r="E132" s="85">
        <v>10122</v>
      </c>
      <c r="F132" s="85">
        <v>8302</v>
      </c>
      <c r="G132" s="85">
        <v>1726</v>
      </c>
      <c r="H132" s="85">
        <v>670</v>
      </c>
      <c r="I132" s="85">
        <v>2962</v>
      </c>
      <c r="J132" s="85">
        <v>1088</v>
      </c>
      <c r="K132" s="85">
        <v>400</v>
      </c>
      <c r="M132">
        <v>20814</v>
      </c>
      <c r="N132">
        <v>7800</v>
      </c>
      <c r="O132">
        <v>7754</v>
      </c>
      <c r="P132">
        <v>2099</v>
      </c>
      <c r="Q132">
        <v>162</v>
      </c>
      <c r="R132">
        <v>2171</v>
      </c>
      <c r="S132">
        <v>828</v>
      </c>
      <c r="T132">
        <v>400</v>
      </c>
    </row>
    <row r="133" spans="1:20" ht="12.75">
      <c r="A133" s="6">
        <v>131</v>
      </c>
      <c r="B133" s="6" t="s">
        <v>216</v>
      </c>
      <c r="C133">
        <v>37</v>
      </c>
      <c r="D133" s="85">
        <v>20189</v>
      </c>
      <c r="E133" s="85">
        <v>8340</v>
      </c>
      <c r="F133" s="85">
        <v>7096</v>
      </c>
      <c r="G133" s="85">
        <v>578</v>
      </c>
      <c r="H133" s="85">
        <v>1199</v>
      </c>
      <c r="I133" s="85">
        <v>2058</v>
      </c>
      <c r="J133" s="85">
        <v>918</v>
      </c>
      <c r="K133" s="85">
        <v>304</v>
      </c>
      <c r="M133">
        <v>17948</v>
      </c>
      <c r="N133">
        <v>6444</v>
      </c>
      <c r="O133">
        <v>7124</v>
      </c>
      <c r="P133">
        <v>1559</v>
      </c>
      <c r="Q133">
        <v>164</v>
      </c>
      <c r="R133">
        <v>1849</v>
      </c>
      <c r="S133">
        <v>808</v>
      </c>
      <c r="T133">
        <v>304</v>
      </c>
    </row>
    <row r="134" spans="1:20" ht="12.75">
      <c r="A134" s="6">
        <v>132</v>
      </c>
      <c r="B134" s="6" t="s">
        <v>217</v>
      </c>
      <c r="C134">
        <v>38</v>
      </c>
      <c r="D134" s="85">
        <v>72212</v>
      </c>
      <c r="E134" s="85">
        <v>23159</v>
      </c>
      <c r="F134" s="85">
        <v>27003</v>
      </c>
      <c r="G134" s="85">
        <v>4857</v>
      </c>
      <c r="H134" s="85">
        <v>2737</v>
      </c>
      <c r="I134" s="85">
        <v>12320</v>
      </c>
      <c r="J134" s="85">
        <v>2136</v>
      </c>
      <c r="K134" s="85">
        <v>1978</v>
      </c>
      <c r="M134">
        <v>65470</v>
      </c>
      <c r="N134">
        <v>20782</v>
      </c>
      <c r="O134">
        <v>26340</v>
      </c>
      <c r="P134">
        <v>5751</v>
      </c>
      <c r="Q134">
        <v>1178</v>
      </c>
      <c r="R134">
        <v>10261</v>
      </c>
      <c r="S134">
        <v>1158</v>
      </c>
      <c r="T134">
        <v>1978</v>
      </c>
    </row>
    <row r="135" spans="1:20" ht="12.75">
      <c r="A135" s="6">
        <v>133</v>
      </c>
      <c r="B135" s="6" t="s">
        <v>218</v>
      </c>
      <c r="C135">
        <v>46</v>
      </c>
      <c r="D135" s="85">
        <v>20612</v>
      </c>
      <c r="E135" s="85">
        <v>9531</v>
      </c>
      <c r="F135" s="85">
        <v>6913</v>
      </c>
      <c r="G135" s="85">
        <v>155</v>
      </c>
      <c r="H135" s="85">
        <v>2403</v>
      </c>
      <c r="I135" s="85">
        <v>1202</v>
      </c>
      <c r="J135" s="85">
        <v>408</v>
      </c>
      <c r="K135" s="85">
        <v>267</v>
      </c>
      <c r="M135">
        <v>18257</v>
      </c>
      <c r="N135">
        <v>7926</v>
      </c>
      <c r="O135">
        <v>6828</v>
      </c>
      <c r="P135">
        <v>532</v>
      </c>
      <c r="Q135">
        <v>1784</v>
      </c>
      <c r="R135">
        <v>894</v>
      </c>
      <c r="S135">
        <v>293</v>
      </c>
      <c r="T135">
        <v>267</v>
      </c>
    </row>
    <row r="136" spans="1:20" ht="12.75">
      <c r="A136" s="6">
        <v>134</v>
      </c>
      <c r="B136" s="6" t="s">
        <v>219</v>
      </c>
      <c r="C136">
        <v>38</v>
      </c>
      <c r="D136" s="85">
        <v>35668</v>
      </c>
      <c r="E136" s="85">
        <v>16303</v>
      </c>
      <c r="F136" s="85">
        <v>13763</v>
      </c>
      <c r="G136" s="85">
        <v>201</v>
      </c>
      <c r="H136" s="85">
        <v>2672</v>
      </c>
      <c r="I136" s="85">
        <v>1731</v>
      </c>
      <c r="J136" s="85">
        <v>998</v>
      </c>
      <c r="K136" s="85">
        <v>362</v>
      </c>
      <c r="M136">
        <v>32191</v>
      </c>
      <c r="N136">
        <v>12531</v>
      </c>
      <c r="O136">
        <v>14101</v>
      </c>
      <c r="P136">
        <v>1038</v>
      </c>
      <c r="Q136">
        <v>1565</v>
      </c>
      <c r="R136">
        <v>1410</v>
      </c>
      <c r="S136">
        <v>1546</v>
      </c>
      <c r="T136">
        <v>362</v>
      </c>
    </row>
    <row r="137" spans="1:20" ht="12.75">
      <c r="A137" s="6">
        <v>135</v>
      </c>
      <c r="B137" s="6" t="s">
        <v>220</v>
      </c>
      <c r="C137">
        <v>38</v>
      </c>
      <c r="D137" s="85">
        <v>25248</v>
      </c>
      <c r="E137" s="85">
        <v>9356</v>
      </c>
      <c r="F137" s="85">
        <v>9147</v>
      </c>
      <c r="G137" s="85">
        <v>185</v>
      </c>
      <c r="H137" s="85">
        <v>3305</v>
      </c>
      <c r="I137" s="85">
        <v>1892</v>
      </c>
      <c r="J137" s="85">
        <v>1363</v>
      </c>
      <c r="K137" s="85">
        <v>443</v>
      </c>
      <c r="M137">
        <v>21285</v>
      </c>
      <c r="N137">
        <v>7113</v>
      </c>
      <c r="O137">
        <v>7863</v>
      </c>
      <c r="P137">
        <v>3027</v>
      </c>
      <c r="Q137">
        <v>363</v>
      </c>
      <c r="R137">
        <v>1475</v>
      </c>
      <c r="S137">
        <v>1444</v>
      </c>
      <c r="T137">
        <v>443</v>
      </c>
    </row>
    <row r="138" spans="1:20" ht="12.75">
      <c r="A138" s="6">
        <v>136</v>
      </c>
      <c r="B138" s="6" t="s">
        <v>221</v>
      </c>
      <c r="C138">
        <v>38</v>
      </c>
      <c r="D138" s="85">
        <v>59047</v>
      </c>
      <c r="E138" s="85">
        <v>21114</v>
      </c>
      <c r="F138" s="85">
        <v>25601</v>
      </c>
      <c r="G138" s="85">
        <v>4443</v>
      </c>
      <c r="H138" s="85">
        <v>2047</v>
      </c>
      <c r="I138" s="85">
        <v>4427</v>
      </c>
      <c r="J138" s="85">
        <v>1415</v>
      </c>
      <c r="K138" s="85">
        <v>852</v>
      </c>
      <c r="M138">
        <v>54212</v>
      </c>
      <c r="N138">
        <v>17178</v>
      </c>
      <c r="O138">
        <v>26034</v>
      </c>
      <c r="P138">
        <v>5509</v>
      </c>
      <c r="Q138">
        <v>938</v>
      </c>
      <c r="R138">
        <v>3813</v>
      </c>
      <c r="S138">
        <v>740</v>
      </c>
      <c r="T138">
        <v>852</v>
      </c>
    </row>
    <row r="139" spans="1:20" ht="12.75">
      <c r="A139" s="6">
        <v>137</v>
      </c>
      <c r="B139" s="6" t="s">
        <v>222</v>
      </c>
      <c r="C139">
        <v>38</v>
      </c>
      <c r="D139" s="85">
        <v>18804</v>
      </c>
      <c r="E139" s="85">
        <v>7460</v>
      </c>
      <c r="F139" s="85">
        <v>6337</v>
      </c>
      <c r="G139" s="85">
        <v>1475</v>
      </c>
      <c r="H139" s="85">
        <v>752</v>
      </c>
      <c r="I139" s="85">
        <v>1698</v>
      </c>
      <c r="J139" s="85">
        <v>1082</v>
      </c>
      <c r="K139" s="85">
        <v>229</v>
      </c>
      <c r="M139">
        <v>17033</v>
      </c>
      <c r="N139">
        <v>5569</v>
      </c>
      <c r="O139">
        <v>6509</v>
      </c>
      <c r="P139">
        <v>1887</v>
      </c>
      <c r="Q139">
        <v>189</v>
      </c>
      <c r="R139">
        <v>1451</v>
      </c>
      <c r="S139">
        <v>1428</v>
      </c>
      <c r="T139">
        <v>229</v>
      </c>
    </row>
    <row r="140" spans="1:20" ht="12.75">
      <c r="A140" s="6">
        <v>138</v>
      </c>
      <c r="B140" s="6" t="s">
        <v>223</v>
      </c>
      <c r="C140">
        <v>38</v>
      </c>
      <c r="D140" s="85">
        <v>40510</v>
      </c>
      <c r="E140" s="85">
        <v>16770</v>
      </c>
      <c r="F140" s="85">
        <v>12589</v>
      </c>
      <c r="G140" s="85">
        <v>300</v>
      </c>
      <c r="H140" s="85">
        <v>5363</v>
      </c>
      <c r="I140" s="85">
        <v>3630</v>
      </c>
      <c r="J140" s="85">
        <v>1858</v>
      </c>
      <c r="K140" s="85">
        <v>588</v>
      </c>
      <c r="M140">
        <v>35941</v>
      </c>
      <c r="N140">
        <v>12668</v>
      </c>
      <c r="O140">
        <v>12282</v>
      </c>
      <c r="P140">
        <v>5380</v>
      </c>
      <c r="Q140">
        <v>458</v>
      </c>
      <c r="R140">
        <v>3052</v>
      </c>
      <c r="S140">
        <v>2101</v>
      </c>
      <c r="T140">
        <v>588</v>
      </c>
    </row>
    <row r="141" spans="1:20" ht="12.75">
      <c r="A141" s="6">
        <v>139</v>
      </c>
      <c r="B141" s="6" t="s">
        <v>224</v>
      </c>
      <c r="C141">
        <v>38</v>
      </c>
      <c r="D141" s="85">
        <v>27156</v>
      </c>
      <c r="E141" s="85">
        <v>9379</v>
      </c>
      <c r="F141" s="85">
        <v>10604</v>
      </c>
      <c r="G141" s="85">
        <v>1418</v>
      </c>
      <c r="H141" s="85">
        <v>2106</v>
      </c>
      <c r="I141" s="85">
        <v>2860</v>
      </c>
      <c r="J141" s="85">
        <v>789</v>
      </c>
      <c r="K141" s="85">
        <v>628</v>
      </c>
      <c r="M141">
        <v>24463</v>
      </c>
      <c r="N141">
        <v>7044</v>
      </c>
      <c r="O141">
        <v>10695</v>
      </c>
      <c r="P141">
        <v>3437</v>
      </c>
      <c r="Q141">
        <v>336</v>
      </c>
      <c r="R141">
        <v>2289</v>
      </c>
      <c r="S141">
        <v>662</v>
      </c>
      <c r="T141">
        <v>628</v>
      </c>
    </row>
    <row r="142" spans="1:20" ht="12.75">
      <c r="A142" s="6">
        <v>140</v>
      </c>
      <c r="B142" s="6" t="s">
        <v>225</v>
      </c>
      <c r="C142">
        <v>39</v>
      </c>
      <c r="D142" s="85">
        <v>22851</v>
      </c>
      <c r="E142" s="85">
        <v>5893</v>
      </c>
      <c r="F142" s="85">
        <v>10607</v>
      </c>
      <c r="G142" s="85">
        <v>4921</v>
      </c>
      <c r="H142" s="85">
        <v>337</v>
      </c>
      <c r="I142" s="85">
        <v>731</v>
      </c>
      <c r="J142" s="85">
        <v>362</v>
      </c>
      <c r="K142" s="85">
        <v>223</v>
      </c>
      <c r="M142">
        <v>20816</v>
      </c>
      <c r="N142">
        <v>4012</v>
      </c>
      <c r="O142">
        <v>9809</v>
      </c>
      <c r="P142">
        <v>6023</v>
      </c>
      <c r="Q142">
        <v>224</v>
      </c>
      <c r="R142">
        <v>507</v>
      </c>
      <c r="S142">
        <v>241</v>
      </c>
      <c r="T142">
        <v>223</v>
      </c>
    </row>
    <row r="143" spans="1:20" ht="12.75">
      <c r="A143" s="6">
        <v>141</v>
      </c>
      <c r="B143" s="6" t="s">
        <v>226</v>
      </c>
      <c r="C143">
        <v>39</v>
      </c>
      <c r="D143" s="85">
        <v>42309</v>
      </c>
      <c r="E143" s="85">
        <v>12241</v>
      </c>
      <c r="F143" s="85">
        <v>18109</v>
      </c>
      <c r="G143" s="85">
        <v>6048</v>
      </c>
      <c r="H143" s="85">
        <v>1607</v>
      </c>
      <c r="I143" s="85">
        <v>3512</v>
      </c>
      <c r="J143" s="85">
        <v>792</v>
      </c>
      <c r="K143" s="85">
        <v>774</v>
      </c>
      <c r="M143">
        <v>40230</v>
      </c>
      <c r="N143">
        <v>10309</v>
      </c>
      <c r="O143">
        <v>18157</v>
      </c>
      <c r="P143">
        <v>7315</v>
      </c>
      <c r="Q143">
        <v>1229</v>
      </c>
      <c r="R143">
        <v>2613</v>
      </c>
      <c r="S143">
        <v>607</v>
      </c>
      <c r="T143">
        <v>774</v>
      </c>
    </row>
    <row r="144" spans="1:20" ht="12.75">
      <c r="A144" s="6">
        <v>142</v>
      </c>
      <c r="B144" s="6" t="s">
        <v>227</v>
      </c>
      <c r="C144">
        <v>39</v>
      </c>
      <c r="D144" s="85">
        <v>36482</v>
      </c>
      <c r="E144" s="85">
        <v>10736</v>
      </c>
      <c r="F144" s="85">
        <v>14367</v>
      </c>
      <c r="G144" s="85">
        <v>8095</v>
      </c>
      <c r="H144" s="85">
        <v>922</v>
      </c>
      <c r="I144" s="85">
        <v>1587</v>
      </c>
      <c r="J144" s="85">
        <v>775</v>
      </c>
      <c r="K144" s="85">
        <v>494</v>
      </c>
      <c r="M144">
        <v>34868</v>
      </c>
      <c r="N144">
        <v>9014</v>
      </c>
      <c r="O144">
        <v>13046</v>
      </c>
      <c r="P144">
        <v>10479</v>
      </c>
      <c r="Q144">
        <v>768</v>
      </c>
      <c r="R144">
        <v>1139</v>
      </c>
      <c r="S144">
        <v>422</v>
      </c>
      <c r="T144">
        <v>494</v>
      </c>
    </row>
    <row r="145" spans="1:20" ht="12.75">
      <c r="A145" s="6">
        <v>143</v>
      </c>
      <c r="B145" s="6" t="s">
        <v>228</v>
      </c>
      <c r="C145">
        <v>39</v>
      </c>
      <c r="D145" s="85">
        <v>34847</v>
      </c>
      <c r="E145" s="85">
        <v>9177</v>
      </c>
      <c r="F145" s="85">
        <v>14384</v>
      </c>
      <c r="G145" s="85">
        <v>6972</v>
      </c>
      <c r="H145" s="85">
        <v>1163</v>
      </c>
      <c r="I145" s="85">
        <v>2301</v>
      </c>
      <c r="J145" s="85">
        <v>850</v>
      </c>
      <c r="K145" s="85">
        <v>586</v>
      </c>
      <c r="M145">
        <v>32152</v>
      </c>
      <c r="N145">
        <v>6183</v>
      </c>
      <c r="O145">
        <v>13688</v>
      </c>
      <c r="P145">
        <v>9401</v>
      </c>
      <c r="Q145">
        <v>837</v>
      </c>
      <c r="R145">
        <v>1363</v>
      </c>
      <c r="S145">
        <v>680</v>
      </c>
      <c r="T145">
        <v>586</v>
      </c>
    </row>
    <row r="146" spans="1:20" ht="12.75">
      <c r="A146" s="6">
        <v>144</v>
      </c>
      <c r="B146" s="6" t="s">
        <v>229</v>
      </c>
      <c r="C146">
        <v>39</v>
      </c>
      <c r="D146" s="85">
        <v>38788</v>
      </c>
      <c r="E146" s="85">
        <v>9661</v>
      </c>
      <c r="F146" s="85">
        <v>14621</v>
      </c>
      <c r="G146" s="85">
        <v>9941</v>
      </c>
      <c r="H146" s="85">
        <v>1479</v>
      </c>
      <c r="I146" s="85">
        <v>1583</v>
      </c>
      <c r="J146" s="85">
        <v>1503</v>
      </c>
      <c r="K146" s="85">
        <v>505</v>
      </c>
      <c r="M146">
        <v>38852</v>
      </c>
      <c r="N146">
        <v>6758</v>
      </c>
      <c r="O146">
        <v>14134</v>
      </c>
      <c r="P146">
        <v>15012</v>
      </c>
      <c r="Q146">
        <v>1385</v>
      </c>
      <c r="R146">
        <v>1001</v>
      </c>
      <c r="S146">
        <v>562</v>
      </c>
      <c r="T146">
        <v>505</v>
      </c>
    </row>
    <row r="147" spans="1:20" ht="12.75">
      <c r="A147" s="6">
        <v>145</v>
      </c>
      <c r="B147" s="6" t="s">
        <v>230</v>
      </c>
      <c r="C147">
        <v>58</v>
      </c>
      <c r="D147" s="85">
        <v>37385</v>
      </c>
      <c r="E147" s="85">
        <v>9855</v>
      </c>
      <c r="F147" s="85">
        <v>13703</v>
      </c>
      <c r="G147" s="85">
        <v>7389</v>
      </c>
      <c r="H147" s="85">
        <v>2562</v>
      </c>
      <c r="I147" s="85">
        <v>2772</v>
      </c>
      <c r="J147" s="85">
        <v>1104</v>
      </c>
      <c r="K147" s="85">
        <v>621</v>
      </c>
      <c r="M147">
        <v>35499</v>
      </c>
      <c r="N147">
        <v>7963</v>
      </c>
      <c r="O147">
        <v>14349</v>
      </c>
      <c r="P147">
        <v>9243</v>
      </c>
      <c r="Q147">
        <v>1798</v>
      </c>
      <c r="R147">
        <v>1597</v>
      </c>
      <c r="S147">
        <v>549</v>
      </c>
      <c r="T147">
        <v>621</v>
      </c>
    </row>
    <row r="148" spans="1:20" ht="12.75">
      <c r="A148" s="6">
        <v>146</v>
      </c>
      <c r="B148" s="6" t="s">
        <v>231</v>
      </c>
      <c r="C148">
        <v>39</v>
      </c>
      <c r="D148" s="85">
        <v>37514</v>
      </c>
      <c r="E148" s="85">
        <v>8826</v>
      </c>
      <c r="F148" s="85">
        <v>15468</v>
      </c>
      <c r="G148" s="85">
        <v>9901</v>
      </c>
      <c r="H148" s="85">
        <v>1205</v>
      </c>
      <c r="I148" s="85">
        <v>1495</v>
      </c>
      <c r="J148" s="85">
        <v>619</v>
      </c>
      <c r="K148" s="85">
        <v>499</v>
      </c>
      <c r="M148">
        <v>35968</v>
      </c>
      <c r="N148">
        <v>6254</v>
      </c>
      <c r="O148">
        <v>14665</v>
      </c>
      <c r="P148">
        <v>12538</v>
      </c>
      <c r="Q148">
        <v>1246</v>
      </c>
      <c r="R148">
        <v>726</v>
      </c>
      <c r="S148">
        <v>539</v>
      </c>
      <c r="T148">
        <v>499</v>
      </c>
    </row>
    <row r="149" spans="1:20" ht="12.75">
      <c r="A149" s="6">
        <v>147</v>
      </c>
      <c r="B149" s="6" t="s">
        <v>232</v>
      </c>
      <c r="C149">
        <v>58</v>
      </c>
      <c r="D149" s="85">
        <v>72953</v>
      </c>
      <c r="E149" s="85">
        <v>19522</v>
      </c>
      <c r="F149" s="85">
        <v>32694</v>
      </c>
      <c r="G149" s="85">
        <v>12535</v>
      </c>
      <c r="H149" s="85">
        <v>3151</v>
      </c>
      <c r="I149" s="85">
        <v>3815</v>
      </c>
      <c r="J149" s="85">
        <v>1236</v>
      </c>
      <c r="K149" s="85">
        <v>1267</v>
      </c>
      <c r="M149">
        <v>67687</v>
      </c>
      <c r="N149">
        <v>14097</v>
      </c>
      <c r="O149">
        <v>32168</v>
      </c>
      <c r="P149">
        <v>15715</v>
      </c>
      <c r="Q149">
        <v>2237</v>
      </c>
      <c r="R149">
        <v>2815</v>
      </c>
      <c r="S149">
        <v>655</v>
      </c>
      <c r="T149">
        <v>1267</v>
      </c>
    </row>
    <row r="150" spans="1:20" ht="12.75">
      <c r="A150" s="6">
        <v>148</v>
      </c>
      <c r="B150" s="6" t="s">
        <v>233</v>
      </c>
      <c r="C150">
        <v>39</v>
      </c>
      <c r="D150" s="85">
        <v>10463</v>
      </c>
      <c r="E150" s="85">
        <v>3865</v>
      </c>
      <c r="F150" s="85">
        <v>3376</v>
      </c>
      <c r="G150" s="85">
        <v>923</v>
      </c>
      <c r="H150" s="85">
        <v>538</v>
      </c>
      <c r="I150" s="85">
        <v>1214</v>
      </c>
      <c r="J150" s="85">
        <v>547</v>
      </c>
      <c r="K150" s="85">
        <v>150</v>
      </c>
      <c r="M150">
        <v>9737</v>
      </c>
      <c r="N150">
        <v>3265</v>
      </c>
      <c r="O150">
        <v>3264</v>
      </c>
      <c r="P150">
        <v>1226</v>
      </c>
      <c r="Q150">
        <v>369</v>
      </c>
      <c r="R150">
        <v>1031</v>
      </c>
      <c r="S150">
        <v>582</v>
      </c>
      <c r="T150">
        <v>150</v>
      </c>
    </row>
    <row r="151" spans="1:20" ht="12.75">
      <c r="A151" s="6">
        <v>149</v>
      </c>
      <c r="B151" s="6" t="s">
        <v>234</v>
      </c>
      <c r="C151">
        <v>39</v>
      </c>
      <c r="D151" s="85">
        <v>26491</v>
      </c>
      <c r="E151" s="85">
        <v>8107</v>
      </c>
      <c r="F151" s="85">
        <v>9766</v>
      </c>
      <c r="G151" s="85">
        <v>5079</v>
      </c>
      <c r="H151" s="85">
        <v>1281</v>
      </c>
      <c r="I151" s="85">
        <v>1541</v>
      </c>
      <c r="J151" s="85">
        <v>717</v>
      </c>
      <c r="K151" s="85">
        <v>357</v>
      </c>
      <c r="M151">
        <v>25503</v>
      </c>
      <c r="N151">
        <v>7130</v>
      </c>
      <c r="O151">
        <v>8772</v>
      </c>
      <c r="P151">
        <v>6799</v>
      </c>
      <c r="Q151">
        <v>1205</v>
      </c>
      <c r="R151">
        <v>1134</v>
      </c>
      <c r="S151">
        <v>463</v>
      </c>
      <c r="T151">
        <v>357</v>
      </c>
    </row>
    <row r="152" spans="1:20" ht="12.75">
      <c r="A152" s="6">
        <v>150</v>
      </c>
      <c r="B152" s="6" t="s">
        <v>235</v>
      </c>
      <c r="C152">
        <v>40</v>
      </c>
      <c r="D152" s="85">
        <v>131084</v>
      </c>
      <c r="E152" s="85">
        <v>46272</v>
      </c>
      <c r="F152" s="85">
        <v>56722</v>
      </c>
      <c r="G152" s="85">
        <v>11810</v>
      </c>
      <c r="H152" s="85">
        <v>2126</v>
      </c>
      <c r="I152" s="85">
        <v>9821</v>
      </c>
      <c r="J152" s="85">
        <v>4333</v>
      </c>
      <c r="K152" s="85">
        <v>1752</v>
      </c>
      <c r="M152">
        <v>115726</v>
      </c>
      <c r="N152">
        <v>35345</v>
      </c>
      <c r="O152">
        <v>54068</v>
      </c>
      <c r="P152">
        <v>14128</v>
      </c>
      <c r="Q152">
        <v>1029</v>
      </c>
      <c r="R152">
        <v>7824</v>
      </c>
      <c r="S152">
        <v>3332</v>
      </c>
      <c r="T152">
        <v>1752</v>
      </c>
    </row>
    <row r="153" spans="1:20" ht="12.75">
      <c r="A153" s="6">
        <v>151</v>
      </c>
      <c r="B153" s="6" t="s">
        <v>236</v>
      </c>
      <c r="C153">
        <v>40</v>
      </c>
      <c r="D153" s="85">
        <v>104288</v>
      </c>
      <c r="E153" s="85">
        <v>18343</v>
      </c>
      <c r="F153" s="85">
        <v>36041</v>
      </c>
      <c r="G153" s="85">
        <v>29070</v>
      </c>
      <c r="H153" s="85">
        <v>5585</v>
      </c>
      <c r="I153" s="85">
        <v>11295</v>
      </c>
      <c r="J153" s="85">
        <v>3954</v>
      </c>
      <c r="K153" s="85">
        <v>2380</v>
      </c>
      <c r="M153">
        <v>103228</v>
      </c>
      <c r="N153">
        <v>14546</v>
      </c>
      <c r="O153">
        <v>36406</v>
      </c>
      <c r="P153">
        <v>38423</v>
      </c>
      <c r="Q153">
        <v>3389</v>
      </c>
      <c r="R153">
        <v>9179</v>
      </c>
      <c r="S153">
        <v>1285</v>
      </c>
      <c r="T153">
        <v>2380</v>
      </c>
    </row>
    <row r="154" spans="1:20" ht="12.75">
      <c r="A154" s="6">
        <v>152</v>
      </c>
      <c r="B154" s="6" t="s">
        <v>237</v>
      </c>
      <c r="C154">
        <v>41</v>
      </c>
      <c r="D154" s="85">
        <v>114479</v>
      </c>
      <c r="E154" s="85">
        <v>29810</v>
      </c>
      <c r="F154" s="85">
        <v>40770</v>
      </c>
      <c r="G154" s="85">
        <v>11779</v>
      </c>
      <c r="H154" s="85">
        <v>5017</v>
      </c>
      <c r="I154" s="85">
        <v>23390</v>
      </c>
      <c r="J154" s="85">
        <v>3713</v>
      </c>
      <c r="K154" s="85">
        <v>3695</v>
      </c>
      <c r="M154">
        <v>104157</v>
      </c>
      <c r="N154">
        <v>25475</v>
      </c>
      <c r="O154">
        <v>43395</v>
      </c>
      <c r="P154">
        <v>13925</v>
      </c>
      <c r="Q154">
        <v>2550</v>
      </c>
      <c r="R154">
        <v>17190</v>
      </c>
      <c r="S154">
        <v>1622</v>
      </c>
      <c r="T154">
        <v>3695</v>
      </c>
    </row>
    <row r="155" spans="1:20" ht="12.75">
      <c r="A155" s="6">
        <v>153</v>
      </c>
      <c r="B155" s="6" t="s">
        <v>238</v>
      </c>
      <c r="C155">
        <v>41</v>
      </c>
      <c r="D155" s="85">
        <v>40918</v>
      </c>
      <c r="E155" s="85">
        <v>14695</v>
      </c>
      <c r="F155" s="85">
        <v>13336</v>
      </c>
      <c r="G155" s="85">
        <v>3922</v>
      </c>
      <c r="H155" s="85">
        <v>2578</v>
      </c>
      <c r="I155" s="85">
        <v>5158</v>
      </c>
      <c r="J155" s="85">
        <v>1229</v>
      </c>
      <c r="K155" s="85">
        <v>828</v>
      </c>
      <c r="M155">
        <v>36497</v>
      </c>
      <c r="N155">
        <v>13117</v>
      </c>
      <c r="O155">
        <v>12801</v>
      </c>
      <c r="P155">
        <v>4919</v>
      </c>
      <c r="Q155">
        <v>1224</v>
      </c>
      <c r="R155">
        <v>3901</v>
      </c>
      <c r="S155">
        <v>535</v>
      </c>
      <c r="T155">
        <v>828</v>
      </c>
    </row>
    <row r="156" spans="1:20" ht="12.75">
      <c r="A156" s="6">
        <v>154</v>
      </c>
      <c r="B156" s="6" t="s">
        <v>239</v>
      </c>
      <c r="C156">
        <v>41</v>
      </c>
      <c r="D156" s="85">
        <v>37604</v>
      </c>
      <c r="E156" s="85">
        <v>10374</v>
      </c>
      <c r="F156" s="85">
        <v>13527</v>
      </c>
      <c r="G156" s="85">
        <v>769</v>
      </c>
      <c r="H156" s="85">
        <v>5164</v>
      </c>
      <c r="I156" s="85">
        <v>6689</v>
      </c>
      <c r="J156" s="85">
        <v>1081</v>
      </c>
      <c r="K156" s="85">
        <v>939</v>
      </c>
      <c r="M156">
        <v>34265</v>
      </c>
      <c r="N156">
        <v>9066</v>
      </c>
      <c r="O156">
        <v>14250</v>
      </c>
      <c r="P156">
        <v>4612</v>
      </c>
      <c r="Q156">
        <v>867</v>
      </c>
      <c r="R156">
        <v>5065</v>
      </c>
      <c r="S156">
        <v>405</v>
      </c>
      <c r="T156">
        <v>939</v>
      </c>
    </row>
    <row r="157" spans="1:20" ht="12.75">
      <c r="A157" s="6">
        <v>155</v>
      </c>
      <c r="B157" s="6" t="s">
        <v>240</v>
      </c>
      <c r="C157">
        <v>41</v>
      </c>
      <c r="D157" s="85">
        <v>39728</v>
      </c>
      <c r="E157" s="85">
        <v>15639</v>
      </c>
      <c r="F157" s="85">
        <v>15410</v>
      </c>
      <c r="G157" s="85">
        <v>3167</v>
      </c>
      <c r="H157" s="85">
        <v>1216</v>
      </c>
      <c r="I157" s="85">
        <v>3012</v>
      </c>
      <c r="J157" s="85">
        <v>1284</v>
      </c>
      <c r="K157" s="85">
        <v>591</v>
      </c>
      <c r="M157">
        <v>36473</v>
      </c>
      <c r="N157">
        <v>12483</v>
      </c>
      <c r="O157">
        <v>16170</v>
      </c>
      <c r="P157">
        <v>4028</v>
      </c>
      <c r="Q157">
        <v>792</v>
      </c>
      <c r="R157">
        <v>2097</v>
      </c>
      <c r="S157">
        <v>903</v>
      </c>
      <c r="T157">
        <v>591</v>
      </c>
    </row>
    <row r="158" spans="1:20" ht="12.75">
      <c r="A158" s="6">
        <v>156</v>
      </c>
      <c r="B158" s="6" t="s">
        <v>241</v>
      </c>
      <c r="C158">
        <v>41</v>
      </c>
      <c r="D158" s="85">
        <v>38114</v>
      </c>
      <c r="E158" s="85">
        <v>17252</v>
      </c>
      <c r="F158" s="85">
        <v>12430</v>
      </c>
      <c r="G158" s="85">
        <v>707</v>
      </c>
      <c r="H158" s="85">
        <v>3332</v>
      </c>
      <c r="I158" s="85">
        <v>3049</v>
      </c>
      <c r="J158" s="85">
        <v>1344</v>
      </c>
      <c r="K158" s="85">
        <v>533</v>
      </c>
      <c r="M158">
        <v>35548</v>
      </c>
      <c r="N158">
        <v>15670</v>
      </c>
      <c r="O158">
        <v>12471</v>
      </c>
      <c r="P158">
        <v>3395</v>
      </c>
      <c r="Q158">
        <v>544</v>
      </c>
      <c r="R158">
        <v>2598</v>
      </c>
      <c r="S158">
        <v>870</v>
      </c>
      <c r="T158">
        <v>533</v>
      </c>
    </row>
    <row r="159" spans="1:20" ht="12.75">
      <c r="A159" s="6">
        <v>157</v>
      </c>
      <c r="B159" s="6" t="s">
        <v>242</v>
      </c>
      <c r="C159">
        <v>41</v>
      </c>
      <c r="D159" s="85">
        <v>58274</v>
      </c>
      <c r="E159" s="85">
        <v>23829</v>
      </c>
      <c r="F159" s="85">
        <v>24736</v>
      </c>
      <c r="G159" s="85">
        <v>3113</v>
      </c>
      <c r="H159" s="85">
        <v>1481</v>
      </c>
      <c r="I159" s="85">
        <v>3278</v>
      </c>
      <c r="J159" s="85">
        <v>1837</v>
      </c>
      <c r="K159" s="85">
        <v>643</v>
      </c>
      <c r="M159">
        <v>52402</v>
      </c>
      <c r="N159">
        <v>19048</v>
      </c>
      <c r="O159">
        <v>23882</v>
      </c>
      <c r="P159">
        <v>3840</v>
      </c>
      <c r="Q159">
        <v>676</v>
      </c>
      <c r="R159">
        <v>3014</v>
      </c>
      <c r="S159">
        <v>1942</v>
      </c>
      <c r="T159">
        <v>643</v>
      </c>
    </row>
    <row r="160" spans="1:20" ht="12.75">
      <c r="A160" s="6">
        <v>158</v>
      </c>
      <c r="B160" s="6" t="s">
        <v>243</v>
      </c>
      <c r="C160">
        <v>43</v>
      </c>
      <c r="D160" s="85">
        <v>69207</v>
      </c>
      <c r="E160" s="85">
        <v>17647</v>
      </c>
      <c r="F160" s="85">
        <v>31212</v>
      </c>
      <c r="G160" s="85">
        <v>12208</v>
      </c>
      <c r="H160" s="85">
        <v>3960</v>
      </c>
      <c r="I160" s="85">
        <v>2958</v>
      </c>
      <c r="J160" s="85">
        <v>1222</v>
      </c>
      <c r="K160" s="85">
        <v>1012</v>
      </c>
      <c r="M160">
        <v>62481</v>
      </c>
      <c r="N160">
        <v>10812</v>
      </c>
      <c r="O160">
        <v>31505</v>
      </c>
      <c r="P160">
        <v>17116</v>
      </c>
      <c r="Q160">
        <v>809</v>
      </c>
      <c r="R160">
        <v>1425</v>
      </c>
      <c r="S160">
        <v>814</v>
      </c>
      <c r="T160">
        <v>1012</v>
      </c>
    </row>
    <row r="161" spans="1:20" ht="12.75">
      <c r="A161" s="6">
        <v>159</v>
      </c>
      <c r="B161" s="6" t="s">
        <v>244</v>
      </c>
      <c r="C161">
        <v>42</v>
      </c>
      <c r="D161" s="85">
        <v>54332</v>
      </c>
      <c r="E161" s="85">
        <v>14570</v>
      </c>
      <c r="F161" s="85">
        <v>24793</v>
      </c>
      <c r="G161" s="85">
        <v>8964</v>
      </c>
      <c r="H161" s="85">
        <v>1420</v>
      </c>
      <c r="I161" s="85">
        <v>3139</v>
      </c>
      <c r="J161" s="85">
        <v>1446</v>
      </c>
      <c r="K161" s="85">
        <v>692</v>
      </c>
      <c r="M161">
        <v>46376</v>
      </c>
      <c r="N161">
        <v>9731</v>
      </c>
      <c r="O161">
        <v>22232</v>
      </c>
      <c r="P161">
        <v>10321</v>
      </c>
      <c r="Q161">
        <v>520</v>
      </c>
      <c r="R161">
        <v>2367</v>
      </c>
      <c r="S161">
        <v>1205</v>
      </c>
      <c r="T161">
        <v>692</v>
      </c>
    </row>
    <row r="162" spans="1:20" ht="12.75">
      <c r="A162" s="6">
        <v>160</v>
      </c>
      <c r="B162" s="6" t="s">
        <v>245</v>
      </c>
      <c r="C162">
        <v>44</v>
      </c>
      <c r="D162" s="85">
        <v>28767</v>
      </c>
      <c r="E162" s="85">
        <v>10592</v>
      </c>
      <c r="F162" s="85">
        <v>12205</v>
      </c>
      <c r="G162" s="85">
        <v>2775</v>
      </c>
      <c r="H162" s="85">
        <v>570</v>
      </c>
      <c r="I162" s="85">
        <v>1851</v>
      </c>
      <c r="J162" s="85">
        <v>774</v>
      </c>
      <c r="K162" s="85">
        <v>402</v>
      </c>
      <c r="M162">
        <v>27789</v>
      </c>
      <c r="N162">
        <v>7521</v>
      </c>
      <c r="O162">
        <v>14354</v>
      </c>
      <c r="P162">
        <v>3553</v>
      </c>
      <c r="Q162">
        <v>322</v>
      </c>
      <c r="R162">
        <v>1477</v>
      </c>
      <c r="S162">
        <v>562</v>
      </c>
      <c r="T162">
        <v>402</v>
      </c>
    </row>
    <row r="163" spans="1:20" ht="12.75">
      <c r="A163" s="6">
        <v>161</v>
      </c>
      <c r="B163" s="6" t="s">
        <v>246</v>
      </c>
      <c r="C163">
        <v>43</v>
      </c>
      <c r="D163" s="85">
        <v>35279</v>
      </c>
      <c r="E163" s="85">
        <v>14067</v>
      </c>
      <c r="F163" s="85">
        <v>17156</v>
      </c>
      <c r="G163" s="85">
        <v>1515</v>
      </c>
      <c r="H163" s="85">
        <v>460</v>
      </c>
      <c r="I163" s="85">
        <v>1555</v>
      </c>
      <c r="J163" s="85">
        <v>526</v>
      </c>
      <c r="K163" s="85">
        <v>399</v>
      </c>
      <c r="M163">
        <v>32618</v>
      </c>
      <c r="N163">
        <v>10068</v>
      </c>
      <c r="O163">
        <v>18834</v>
      </c>
      <c r="P163">
        <v>1931</v>
      </c>
      <c r="Q163">
        <v>200</v>
      </c>
      <c r="R163">
        <v>1044</v>
      </c>
      <c r="S163">
        <v>541</v>
      </c>
      <c r="T163">
        <v>399</v>
      </c>
    </row>
    <row r="164" spans="1:20" ht="12.75">
      <c r="A164" s="6">
        <v>162</v>
      </c>
      <c r="B164" s="6" t="s">
        <v>247</v>
      </c>
      <c r="C164">
        <v>42</v>
      </c>
      <c r="D164" s="85">
        <v>64564</v>
      </c>
      <c r="E164" s="85">
        <v>19561</v>
      </c>
      <c r="F164" s="85">
        <v>31218</v>
      </c>
      <c r="G164" s="85">
        <v>6322</v>
      </c>
      <c r="H164" s="85">
        <v>2032</v>
      </c>
      <c r="I164" s="85">
        <v>3779</v>
      </c>
      <c r="J164" s="85">
        <v>1652</v>
      </c>
      <c r="K164" s="85">
        <v>953</v>
      </c>
      <c r="M164">
        <v>58897</v>
      </c>
      <c r="N164">
        <v>12625</v>
      </c>
      <c r="O164">
        <v>32921</v>
      </c>
      <c r="P164">
        <v>8489</v>
      </c>
      <c r="Q164">
        <v>811</v>
      </c>
      <c r="R164">
        <v>2696</v>
      </c>
      <c r="S164">
        <v>1355</v>
      </c>
      <c r="T164">
        <v>953</v>
      </c>
    </row>
    <row r="165" spans="1:20" ht="12.75">
      <c r="A165" s="6">
        <v>163</v>
      </c>
      <c r="B165" s="6" t="s">
        <v>248</v>
      </c>
      <c r="C165">
        <v>42</v>
      </c>
      <c r="D165" s="85">
        <v>63706</v>
      </c>
      <c r="E165" s="85">
        <v>19328</v>
      </c>
      <c r="F165" s="85">
        <v>26759</v>
      </c>
      <c r="G165" s="85">
        <v>6968</v>
      </c>
      <c r="H165" s="85">
        <v>2765</v>
      </c>
      <c r="I165" s="85">
        <v>5136</v>
      </c>
      <c r="J165" s="85">
        <v>2750</v>
      </c>
      <c r="K165" s="85">
        <v>1270</v>
      </c>
      <c r="M165">
        <v>55474</v>
      </c>
      <c r="N165">
        <v>14509</v>
      </c>
      <c r="O165">
        <v>26252</v>
      </c>
      <c r="P165">
        <v>8148</v>
      </c>
      <c r="Q165">
        <v>969</v>
      </c>
      <c r="R165">
        <v>3248</v>
      </c>
      <c r="S165">
        <v>2348</v>
      </c>
      <c r="T165">
        <v>1270</v>
      </c>
    </row>
    <row r="166" spans="1:20" ht="12.75">
      <c r="A166" s="6">
        <v>164</v>
      </c>
      <c r="B166" s="6" t="s">
        <v>249</v>
      </c>
      <c r="C166">
        <v>44</v>
      </c>
      <c r="D166" s="85">
        <v>50590</v>
      </c>
      <c r="E166" s="85">
        <v>16161</v>
      </c>
      <c r="F166" s="85">
        <v>21682</v>
      </c>
      <c r="G166" s="85">
        <v>6962</v>
      </c>
      <c r="H166" s="85">
        <v>1183</v>
      </c>
      <c r="I166" s="85">
        <v>3123</v>
      </c>
      <c r="J166" s="85">
        <v>1479</v>
      </c>
      <c r="K166" s="85">
        <v>683</v>
      </c>
      <c r="M166">
        <v>46216</v>
      </c>
      <c r="N166">
        <v>11279</v>
      </c>
      <c r="O166">
        <v>22799</v>
      </c>
      <c r="P166">
        <v>7890</v>
      </c>
      <c r="Q166">
        <v>650</v>
      </c>
      <c r="R166">
        <v>2091</v>
      </c>
      <c r="S166">
        <v>1507</v>
      </c>
      <c r="T166">
        <v>683</v>
      </c>
    </row>
    <row r="167" spans="1:20" ht="12.75">
      <c r="A167" s="6">
        <v>165</v>
      </c>
      <c r="B167" s="6" t="s">
        <v>250</v>
      </c>
      <c r="C167">
        <v>44</v>
      </c>
      <c r="D167" s="85">
        <v>33185</v>
      </c>
      <c r="E167" s="85">
        <v>5687</v>
      </c>
      <c r="F167" s="85">
        <v>14083</v>
      </c>
      <c r="G167" s="85">
        <v>10475</v>
      </c>
      <c r="H167" s="85">
        <v>1053</v>
      </c>
      <c r="I167" s="85">
        <v>1435</v>
      </c>
      <c r="J167" s="85">
        <v>452</v>
      </c>
      <c r="K167" s="85">
        <v>607</v>
      </c>
      <c r="M167">
        <v>29141</v>
      </c>
      <c r="N167">
        <v>2645</v>
      </c>
      <c r="O167">
        <v>11446</v>
      </c>
      <c r="P167">
        <v>13426</v>
      </c>
      <c r="Q167">
        <v>599</v>
      </c>
      <c r="R167">
        <v>659</v>
      </c>
      <c r="S167">
        <v>366</v>
      </c>
      <c r="T167">
        <v>607</v>
      </c>
    </row>
    <row r="168" spans="1:20" ht="12.75">
      <c r="A168" s="6">
        <v>166</v>
      </c>
      <c r="B168" s="6" t="s">
        <v>251</v>
      </c>
      <c r="C168">
        <v>42</v>
      </c>
      <c r="D168" s="85">
        <v>24189</v>
      </c>
      <c r="E168" s="85">
        <v>8241</v>
      </c>
      <c r="F168" s="85">
        <v>11230</v>
      </c>
      <c r="G168" s="85">
        <v>170</v>
      </c>
      <c r="H168" s="85">
        <v>2648</v>
      </c>
      <c r="I168" s="85">
        <v>1328</v>
      </c>
      <c r="J168" s="85">
        <v>572</v>
      </c>
      <c r="K168" s="85">
        <v>331</v>
      </c>
      <c r="M168">
        <v>20079</v>
      </c>
      <c r="N168">
        <v>5527</v>
      </c>
      <c r="O168">
        <v>10473</v>
      </c>
      <c r="P168">
        <v>2159</v>
      </c>
      <c r="Q168">
        <v>314</v>
      </c>
      <c r="R168">
        <v>1006</v>
      </c>
      <c r="S168">
        <v>600</v>
      </c>
      <c r="T168">
        <v>331</v>
      </c>
    </row>
    <row r="169" spans="1:20" ht="12.75">
      <c r="A169" s="6">
        <v>167</v>
      </c>
      <c r="B169" s="6" t="s">
        <v>252</v>
      </c>
      <c r="C169">
        <v>43</v>
      </c>
      <c r="D169" s="85">
        <v>31952</v>
      </c>
      <c r="E169" s="85">
        <v>12027</v>
      </c>
      <c r="F169" s="85">
        <v>15373</v>
      </c>
      <c r="G169" s="85">
        <v>1791</v>
      </c>
      <c r="H169" s="85">
        <v>872</v>
      </c>
      <c r="I169" s="85">
        <v>1311</v>
      </c>
      <c r="J169" s="85">
        <v>578</v>
      </c>
      <c r="K169" s="85">
        <v>335</v>
      </c>
      <c r="M169">
        <v>28646</v>
      </c>
      <c r="N169">
        <v>8890</v>
      </c>
      <c r="O169">
        <v>15373</v>
      </c>
      <c r="P169">
        <v>2154</v>
      </c>
      <c r="Q169">
        <v>409</v>
      </c>
      <c r="R169">
        <v>965</v>
      </c>
      <c r="S169">
        <v>855</v>
      </c>
      <c r="T169">
        <v>335</v>
      </c>
    </row>
    <row r="170" spans="1:20" ht="12.75">
      <c r="A170" s="6">
        <v>168</v>
      </c>
      <c r="B170" s="6" t="s">
        <v>253</v>
      </c>
      <c r="C170">
        <v>43</v>
      </c>
      <c r="D170" s="85">
        <v>70978</v>
      </c>
      <c r="E170" s="85">
        <v>23245</v>
      </c>
      <c r="F170" s="85">
        <v>28396</v>
      </c>
      <c r="G170" s="85">
        <v>5790</v>
      </c>
      <c r="H170" s="85">
        <v>2572</v>
      </c>
      <c r="I170" s="85">
        <v>9497</v>
      </c>
      <c r="J170" s="85">
        <v>1478</v>
      </c>
      <c r="K170" s="85">
        <v>1348</v>
      </c>
      <c r="M170">
        <v>67502</v>
      </c>
      <c r="N170">
        <v>20643</v>
      </c>
      <c r="O170">
        <v>30364</v>
      </c>
      <c r="P170">
        <v>7279</v>
      </c>
      <c r="Q170">
        <v>1496</v>
      </c>
      <c r="R170">
        <v>6982</v>
      </c>
      <c r="S170">
        <v>738</v>
      </c>
      <c r="T170">
        <v>1348</v>
      </c>
    </row>
    <row r="171" spans="1:20" ht="12.75">
      <c r="A171" s="6">
        <v>169</v>
      </c>
      <c r="B171" s="6" t="s">
        <v>254</v>
      </c>
      <c r="C171">
        <v>42</v>
      </c>
      <c r="D171" s="85">
        <v>61411</v>
      </c>
      <c r="E171" s="85">
        <v>27620</v>
      </c>
      <c r="F171" s="85">
        <v>21295</v>
      </c>
      <c r="G171" s="85">
        <v>3649</v>
      </c>
      <c r="H171" s="85">
        <v>1980</v>
      </c>
      <c r="I171" s="85">
        <v>5099</v>
      </c>
      <c r="J171" s="85">
        <v>1768</v>
      </c>
      <c r="K171" s="85">
        <v>876</v>
      </c>
      <c r="M171">
        <v>53732</v>
      </c>
      <c r="N171">
        <v>23673</v>
      </c>
      <c r="O171">
        <v>20439</v>
      </c>
      <c r="P171">
        <v>3872</v>
      </c>
      <c r="Q171">
        <v>1101</v>
      </c>
      <c r="R171">
        <v>3449</v>
      </c>
      <c r="S171">
        <v>1198</v>
      </c>
      <c r="T171">
        <v>876</v>
      </c>
    </row>
    <row r="172" spans="1:20" ht="12.75">
      <c r="A172" s="6">
        <v>170</v>
      </c>
      <c r="B172" s="6" t="s">
        <v>255</v>
      </c>
      <c r="C172">
        <v>43</v>
      </c>
      <c r="D172" s="85">
        <v>58485</v>
      </c>
      <c r="E172" s="85">
        <v>13899</v>
      </c>
      <c r="F172" s="85">
        <v>28196</v>
      </c>
      <c r="G172" s="85">
        <v>10764</v>
      </c>
      <c r="H172" s="85">
        <v>1148</v>
      </c>
      <c r="I172" s="85">
        <v>3456</v>
      </c>
      <c r="J172" s="85">
        <v>1022</v>
      </c>
      <c r="K172" s="85">
        <v>1005</v>
      </c>
      <c r="M172">
        <v>49147</v>
      </c>
      <c r="N172">
        <v>8826</v>
      </c>
      <c r="O172">
        <v>25181</v>
      </c>
      <c r="P172">
        <v>12359</v>
      </c>
      <c r="Q172">
        <v>400</v>
      </c>
      <c r="R172">
        <v>1688</v>
      </c>
      <c r="S172">
        <v>693</v>
      </c>
      <c r="T172">
        <v>1005</v>
      </c>
    </row>
    <row r="173" spans="1:20" ht="12.75">
      <c r="A173" s="6">
        <v>171</v>
      </c>
      <c r="B173" s="6" t="s">
        <v>256</v>
      </c>
      <c r="C173">
        <v>44</v>
      </c>
      <c r="D173" s="85">
        <v>27519</v>
      </c>
      <c r="E173" s="85">
        <v>8755</v>
      </c>
      <c r="F173" s="85">
        <v>11801</v>
      </c>
      <c r="G173" s="85">
        <v>2751</v>
      </c>
      <c r="H173" s="85">
        <v>807</v>
      </c>
      <c r="I173" s="85">
        <v>2124</v>
      </c>
      <c r="J173" s="85">
        <v>1281</v>
      </c>
      <c r="K173" s="85">
        <v>278</v>
      </c>
      <c r="M173">
        <v>25110</v>
      </c>
      <c r="N173">
        <v>5762</v>
      </c>
      <c r="O173">
        <v>12337</v>
      </c>
      <c r="P173">
        <v>3593</v>
      </c>
      <c r="Q173">
        <v>290</v>
      </c>
      <c r="R173">
        <v>1816</v>
      </c>
      <c r="S173">
        <v>1312</v>
      </c>
      <c r="T173">
        <v>278</v>
      </c>
    </row>
    <row r="174" spans="1:20" ht="12.75">
      <c r="A174" s="6">
        <v>172</v>
      </c>
      <c r="B174" s="6" t="s">
        <v>257</v>
      </c>
      <c r="C174">
        <v>45</v>
      </c>
      <c r="D174" s="85">
        <v>48164</v>
      </c>
      <c r="E174" s="85">
        <v>15330</v>
      </c>
      <c r="F174" s="85">
        <v>19137</v>
      </c>
      <c r="G174" s="85">
        <v>4874</v>
      </c>
      <c r="H174" s="85">
        <v>1547</v>
      </c>
      <c r="I174" s="85">
        <v>5811</v>
      </c>
      <c r="J174" s="85">
        <v>1465</v>
      </c>
      <c r="K174" s="85">
        <v>990</v>
      </c>
      <c r="M174">
        <v>43286</v>
      </c>
      <c r="N174">
        <v>11471</v>
      </c>
      <c r="O174">
        <v>19687</v>
      </c>
      <c r="P174">
        <v>6056</v>
      </c>
      <c r="Q174">
        <v>1118</v>
      </c>
      <c r="R174">
        <v>4209</v>
      </c>
      <c r="S174">
        <v>745</v>
      </c>
      <c r="T174">
        <v>990</v>
      </c>
    </row>
    <row r="175" spans="1:20" ht="12.75">
      <c r="A175" s="6">
        <v>173</v>
      </c>
      <c r="B175" s="6" t="s">
        <v>258</v>
      </c>
      <c r="C175">
        <v>45</v>
      </c>
      <c r="D175" s="85">
        <v>34424</v>
      </c>
      <c r="E175" s="85">
        <v>11784</v>
      </c>
      <c r="F175" s="85">
        <v>11950</v>
      </c>
      <c r="G175" s="85">
        <v>512</v>
      </c>
      <c r="H175" s="85">
        <v>4413</v>
      </c>
      <c r="I175" s="85">
        <v>3533</v>
      </c>
      <c r="J175" s="85">
        <v>2232</v>
      </c>
      <c r="K175" s="85">
        <v>447</v>
      </c>
      <c r="M175">
        <v>29940</v>
      </c>
      <c r="N175">
        <v>8461</v>
      </c>
      <c r="O175">
        <v>10755</v>
      </c>
      <c r="P175">
        <v>4662</v>
      </c>
      <c r="Q175">
        <v>740</v>
      </c>
      <c r="R175">
        <v>2924</v>
      </c>
      <c r="S175">
        <v>2398</v>
      </c>
      <c r="T175">
        <v>447</v>
      </c>
    </row>
    <row r="176" spans="1:20" ht="12.75">
      <c r="A176" s="6">
        <v>174</v>
      </c>
      <c r="B176" s="6" t="s">
        <v>259</v>
      </c>
      <c r="C176">
        <v>45</v>
      </c>
      <c r="D176" s="85">
        <v>32530</v>
      </c>
      <c r="E176" s="85">
        <v>11966</v>
      </c>
      <c r="F176" s="85">
        <v>12973</v>
      </c>
      <c r="G176" s="85">
        <v>3760</v>
      </c>
      <c r="H176" s="85">
        <v>858</v>
      </c>
      <c r="I176" s="85">
        <v>1761</v>
      </c>
      <c r="J176" s="85">
        <v>1212</v>
      </c>
      <c r="K176" s="85">
        <v>445</v>
      </c>
      <c r="M176">
        <v>28938</v>
      </c>
      <c r="N176">
        <v>9436</v>
      </c>
      <c r="O176">
        <v>11974</v>
      </c>
      <c r="P176">
        <v>4709</v>
      </c>
      <c r="Q176">
        <v>402</v>
      </c>
      <c r="R176">
        <v>1479</v>
      </c>
      <c r="S176">
        <v>938</v>
      </c>
      <c r="T176">
        <v>445</v>
      </c>
    </row>
    <row r="177" spans="1:20" ht="12.75">
      <c r="A177" s="6">
        <v>175</v>
      </c>
      <c r="B177" s="6" t="s">
        <v>260</v>
      </c>
      <c r="C177">
        <v>45</v>
      </c>
      <c r="D177" s="85">
        <v>45765</v>
      </c>
      <c r="E177" s="85">
        <v>12985</v>
      </c>
      <c r="F177" s="85">
        <v>21192</v>
      </c>
      <c r="G177" s="85">
        <v>4784</v>
      </c>
      <c r="H177" s="85">
        <v>1679</v>
      </c>
      <c r="I177" s="85">
        <v>3971</v>
      </c>
      <c r="J177" s="85">
        <v>1154</v>
      </c>
      <c r="K177" s="85">
        <v>841</v>
      </c>
      <c r="M177">
        <v>40410</v>
      </c>
      <c r="N177">
        <v>10102</v>
      </c>
      <c r="O177">
        <v>20389</v>
      </c>
      <c r="P177">
        <v>5787</v>
      </c>
      <c r="Q177">
        <v>751</v>
      </c>
      <c r="R177">
        <v>2616</v>
      </c>
      <c r="S177">
        <v>765</v>
      </c>
      <c r="T177">
        <v>841</v>
      </c>
    </row>
    <row r="178" spans="1:20" ht="12.75">
      <c r="A178" s="6">
        <v>176</v>
      </c>
      <c r="B178" s="6" t="s">
        <v>261</v>
      </c>
      <c r="C178">
        <v>29</v>
      </c>
      <c r="D178" s="85">
        <v>99038</v>
      </c>
      <c r="E178" s="85">
        <v>30882</v>
      </c>
      <c r="F178" s="85">
        <v>50404</v>
      </c>
      <c r="G178" s="85">
        <v>7572</v>
      </c>
      <c r="H178" s="85">
        <v>2156</v>
      </c>
      <c r="I178" s="85">
        <v>5538</v>
      </c>
      <c r="J178" s="85">
        <v>2486</v>
      </c>
      <c r="K178" s="85">
        <v>1217</v>
      </c>
      <c r="M178">
        <v>84293</v>
      </c>
      <c r="N178">
        <v>21452</v>
      </c>
      <c r="O178">
        <v>47537</v>
      </c>
      <c r="P178">
        <v>9490</v>
      </c>
      <c r="Q178">
        <v>1219</v>
      </c>
      <c r="R178">
        <v>2942</v>
      </c>
      <c r="S178">
        <v>1653</v>
      </c>
      <c r="T178">
        <v>1217</v>
      </c>
    </row>
    <row r="179" spans="1:20" ht="12.75">
      <c r="A179" s="6">
        <v>177</v>
      </c>
      <c r="B179" s="6" t="s">
        <v>262</v>
      </c>
      <c r="C179">
        <v>45</v>
      </c>
      <c r="D179" s="85">
        <v>44617</v>
      </c>
      <c r="E179" s="85">
        <v>15492</v>
      </c>
      <c r="F179" s="85">
        <v>18514</v>
      </c>
      <c r="G179" s="85">
        <v>5379</v>
      </c>
      <c r="H179" s="85">
        <v>987</v>
      </c>
      <c r="I179" s="85">
        <v>2779</v>
      </c>
      <c r="J179" s="85">
        <v>1466</v>
      </c>
      <c r="K179" s="85">
        <v>574</v>
      </c>
      <c r="M179">
        <v>40412</v>
      </c>
      <c r="N179">
        <v>11873</v>
      </c>
      <c r="O179">
        <v>18366</v>
      </c>
      <c r="P179">
        <v>6437</v>
      </c>
      <c r="Q179">
        <v>473</v>
      </c>
      <c r="R179">
        <v>2251</v>
      </c>
      <c r="S179">
        <v>1012</v>
      </c>
      <c r="T179">
        <v>574</v>
      </c>
    </row>
    <row r="180" spans="1:20" ht="12.75">
      <c r="A180" s="6">
        <v>178</v>
      </c>
      <c r="B180" s="6" t="s">
        <v>263</v>
      </c>
      <c r="C180">
        <v>45</v>
      </c>
      <c r="D180" s="85">
        <v>32372</v>
      </c>
      <c r="E180" s="85">
        <v>11225</v>
      </c>
      <c r="F180" s="85">
        <v>14198</v>
      </c>
      <c r="G180" s="85">
        <v>821</v>
      </c>
      <c r="H180" s="85">
        <v>3086</v>
      </c>
      <c r="I180" s="85">
        <v>1874</v>
      </c>
      <c r="J180" s="85">
        <v>1168</v>
      </c>
      <c r="K180" s="85">
        <v>477</v>
      </c>
      <c r="M180">
        <v>28565</v>
      </c>
      <c r="N180">
        <v>7875</v>
      </c>
      <c r="O180">
        <v>13340</v>
      </c>
      <c r="P180">
        <v>3448</v>
      </c>
      <c r="Q180">
        <v>895</v>
      </c>
      <c r="R180">
        <v>1318</v>
      </c>
      <c r="S180">
        <v>1689</v>
      </c>
      <c r="T180">
        <v>477</v>
      </c>
    </row>
    <row r="181" spans="1:20" ht="12.75">
      <c r="A181" s="6">
        <v>179</v>
      </c>
      <c r="B181" s="6" t="s">
        <v>264</v>
      </c>
      <c r="C181">
        <v>62</v>
      </c>
      <c r="D181" s="85">
        <v>61722</v>
      </c>
      <c r="E181" s="85">
        <v>14940</v>
      </c>
      <c r="F181" s="85">
        <v>30415</v>
      </c>
      <c r="G181" s="85">
        <v>419</v>
      </c>
      <c r="H181" s="85">
        <v>10330</v>
      </c>
      <c r="I181" s="85">
        <v>3620</v>
      </c>
      <c r="J181" s="85">
        <v>1998</v>
      </c>
      <c r="K181" s="85">
        <v>882</v>
      </c>
      <c r="M181">
        <v>53916</v>
      </c>
      <c r="N181">
        <v>8739</v>
      </c>
      <c r="O181">
        <v>29361</v>
      </c>
      <c r="P181">
        <v>9805</v>
      </c>
      <c r="Q181">
        <v>1204</v>
      </c>
      <c r="R181">
        <v>2602</v>
      </c>
      <c r="S181">
        <v>2205</v>
      </c>
      <c r="T181">
        <v>882</v>
      </c>
    </row>
    <row r="182" spans="1:20" ht="12.75">
      <c r="A182" s="6">
        <v>180</v>
      </c>
      <c r="B182" s="6" t="s">
        <v>265</v>
      </c>
      <c r="C182">
        <v>47</v>
      </c>
      <c r="D182" s="85">
        <v>43625</v>
      </c>
      <c r="E182" s="85">
        <v>14575</v>
      </c>
      <c r="F182" s="85">
        <v>19371</v>
      </c>
      <c r="G182" s="85">
        <v>458</v>
      </c>
      <c r="H182" s="85">
        <v>4556</v>
      </c>
      <c r="I182" s="85">
        <v>2884</v>
      </c>
      <c r="J182" s="85">
        <v>1781</v>
      </c>
      <c r="K182" s="85">
        <v>589</v>
      </c>
      <c r="M182">
        <v>39146</v>
      </c>
      <c r="N182">
        <v>9913</v>
      </c>
      <c r="O182">
        <v>20183</v>
      </c>
      <c r="P182">
        <v>4331</v>
      </c>
      <c r="Q182">
        <v>433</v>
      </c>
      <c r="R182">
        <v>2217</v>
      </c>
      <c r="S182">
        <v>2069</v>
      </c>
      <c r="T182">
        <v>589</v>
      </c>
    </row>
    <row r="183" spans="1:20" ht="12.75">
      <c r="A183" s="6">
        <v>181</v>
      </c>
      <c r="B183" s="6" t="s">
        <v>266</v>
      </c>
      <c r="C183">
        <v>48</v>
      </c>
      <c r="D183" s="85">
        <v>47001</v>
      </c>
      <c r="E183" s="85">
        <v>14083</v>
      </c>
      <c r="F183" s="85">
        <v>24163</v>
      </c>
      <c r="G183" s="85">
        <v>527</v>
      </c>
      <c r="H183" s="85">
        <v>4994</v>
      </c>
      <c r="I183" s="85">
        <v>2411</v>
      </c>
      <c r="J183" s="85">
        <v>823</v>
      </c>
      <c r="K183" s="85">
        <v>628</v>
      </c>
      <c r="M183">
        <v>41164</v>
      </c>
      <c r="N183">
        <v>9185</v>
      </c>
      <c r="O183">
        <v>23940</v>
      </c>
      <c r="P183">
        <v>4699</v>
      </c>
      <c r="Q183">
        <v>781</v>
      </c>
      <c r="R183">
        <v>1772</v>
      </c>
      <c r="S183">
        <v>787</v>
      </c>
      <c r="T183">
        <v>628</v>
      </c>
    </row>
    <row r="184" spans="1:20" ht="12.75">
      <c r="A184" s="6">
        <v>182</v>
      </c>
      <c r="B184" s="6" t="s">
        <v>267</v>
      </c>
      <c r="C184">
        <v>48</v>
      </c>
      <c r="D184" s="85">
        <v>43577</v>
      </c>
      <c r="E184" s="85">
        <v>15559</v>
      </c>
      <c r="F184" s="85">
        <v>21967</v>
      </c>
      <c r="G184" s="85">
        <v>2489</v>
      </c>
      <c r="H184" s="85">
        <v>849</v>
      </c>
      <c r="I184" s="85">
        <v>1643</v>
      </c>
      <c r="J184" s="85">
        <v>1070</v>
      </c>
      <c r="K184" s="85">
        <v>567</v>
      </c>
      <c r="M184">
        <v>38302</v>
      </c>
      <c r="N184">
        <v>11070</v>
      </c>
      <c r="O184">
        <v>21647</v>
      </c>
      <c r="P184">
        <v>3068</v>
      </c>
      <c r="Q184">
        <v>261</v>
      </c>
      <c r="R184">
        <v>1434</v>
      </c>
      <c r="S184">
        <v>822</v>
      </c>
      <c r="T184">
        <v>567</v>
      </c>
    </row>
    <row r="185" spans="1:20" ht="12.75">
      <c r="A185" s="6">
        <v>183</v>
      </c>
      <c r="B185" s="6" t="s">
        <v>268</v>
      </c>
      <c r="C185">
        <v>48</v>
      </c>
      <c r="D185" s="85">
        <v>31337</v>
      </c>
      <c r="E185" s="85">
        <v>8546</v>
      </c>
      <c r="F185" s="85">
        <v>14036</v>
      </c>
      <c r="G185" s="85">
        <v>3680</v>
      </c>
      <c r="H185" s="85">
        <v>1893</v>
      </c>
      <c r="I185" s="85">
        <v>1794</v>
      </c>
      <c r="J185" s="85">
        <v>1388</v>
      </c>
      <c r="K185" s="85">
        <v>587</v>
      </c>
      <c r="M185">
        <v>29319</v>
      </c>
      <c r="N185">
        <v>6401</v>
      </c>
      <c r="O185">
        <v>14052</v>
      </c>
      <c r="P185">
        <v>5107</v>
      </c>
      <c r="Q185">
        <v>635</v>
      </c>
      <c r="R185">
        <v>1670</v>
      </c>
      <c r="S185">
        <v>1454</v>
      </c>
      <c r="T185">
        <v>587</v>
      </c>
    </row>
    <row r="186" spans="1:20" ht="12.75">
      <c r="A186" s="6">
        <v>184</v>
      </c>
      <c r="B186" s="6" t="s">
        <v>269</v>
      </c>
      <c r="C186">
        <v>47</v>
      </c>
      <c r="D186" s="85">
        <v>32470</v>
      </c>
      <c r="E186" s="85">
        <v>10005</v>
      </c>
      <c r="F186" s="85">
        <v>16423</v>
      </c>
      <c r="G186" s="85">
        <v>133</v>
      </c>
      <c r="H186" s="85">
        <v>2590</v>
      </c>
      <c r="I186" s="85">
        <v>2050</v>
      </c>
      <c r="J186" s="85">
        <v>1269</v>
      </c>
      <c r="K186" s="85">
        <v>431</v>
      </c>
      <c r="M186">
        <v>27112</v>
      </c>
      <c r="N186">
        <v>5485</v>
      </c>
      <c r="O186">
        <v>16086</v>
      </c>
      <c r="P186">
        <v>2289</v>
      </c>
      <c r="Q186">
        <v>259</v>
      </c>
      <c r="R186">
        <v>1493</v>
      </c>
      <c r="S186">
        <v>1500</v>
      </c>
      <c r="T186">
        <v>431</v>
      </c>
    </row>
    <row r="187" spans="1:20" ht="12.75">
      <c r="A187" s="6">
        <v>185</v>
      </c>
      <c r="B187" s="6" t="s">
        <v>270</v>
      </c>
      <c r="C187">
        <v>48</v>
      </c>
      <c r="D187" s="85">
        <v>48460</v>
      </c>
      <c r="E187" s="85">
        <v>15577</v>
      </c>
      <c r="F187" s="85">
        <v>20302</v>
      </c>
      <c r="G187" s="85">
        <v>5289</v>
      </c>
      <c r="H187" s="85">
        <v>4113</v>
      </c>
      <c r="I187" s="85">
        <v>2055</v>
      </c>
      <c r="J187" s="85">
        <v>1124</v>
      </c>
      <c r="K187" s="85">
        <v>608</v>
      </c>
      <c r="M187">
        <v>46143</v>
      </c>
      <c r="N187">
        <v>11398</v>
      </c>
      <c r="O187">
        <v>22010</v>
      </c>
      <c r="P187">
        <v>9832</v>
      </c>
      <c r="Q187">
        <v>422</v>
      </c>
      <c r="R187">
        <v>1903</v>
      </c>
      <c r="S187">
        <v>578</v>
      </c>
      <c r="T187">
        <v>608</v>
      </c>
    </row>
    <row r="188" spans="1:20" ht="12.75">
      <c r="A188" s="6">
        <v>186</v>
      </c>
      <c r="B188" s="6" t="s">
        <v>271</v>
      </c>
      <c r="C188">
        <v>46</v>
      </c>
      <c r="D188" s="85">
        <v>71985</v>
      </c>
      <c r="E188" s="85">
        <v>30059</v>
      </c>
      <c r="F188" s="85">
        <v>27984</v>
      </c>
      <c r="G188" s="85">
        <v>4849</v>
      </c>
      <c r="H188" s="85">
        <v>2440</v>
      </c>
      <c r="I188" s="85">
        <v>4409</v>
      </c>
      <c r="J188" s="85">
        <v>2244</v>
      </c>
      <c r="K188" s="85">
        <v>863</v>
      </c>
      <c r="M188">
        <v>65449</v>
      </c>
      <c r="N188">
        <v>23070</v>
      </c>
      <c r="O188">
        <v>28918</v>
      </c>
      <c r="P188">
        <v>6250</v>
      </c>
      <c r="Q188">
        <v>865</v>
      </c>
      <c r="R188">
        <v>3708</v>
      </c>
      <c r="S188">
        <v>2638</v>
      </c>
      <c r="T188">
        <v>863</v>
      </c>
    </row>
    <row r="189" spans="1:20" ht="12.75">
      <c r="A189" s="6">
        <v>187</v>
      </c>
      <c r="B189" s="6" t="s">
        <v>272</v>
      </c>
      <c r="C189">
        <v>48</v>
      </c>
      <c r="D189" s="85">
        <v>78719</v>
      </c>
      <c r="E189" s="85">
        <v>19938</v>
      </c>
      <c r="F189" s="85">
        <v>31096</v>
      </c>
      <c r="G189" s="85">
        <v>10490</v>
      </c>
      <c r="H189" s="85">
        <v>4082</v>
      </c>
      <c r="I189" s="85">
        <v>10164</v>
      </c>
      <c r="J189" s="85">
        <v>2949</v>
      </c>
      <c r="K189" s="85">
        <v>2048</v>
      </c>
      <c r="M189">
        <v>72633</v>
      </c>
      <c r="N189">
        <v>17890</v>
      </c>
      <c r="O189">
        <v>30739</v>
      </c>
      <c r="P189">
        <v>12087</v>
      </c>
      <c r="Q189">
        <v>2265</v>
      </c>
      <c r="R189">
        <v>7993</v>
      </c>
      <c r="S189">
        <v>1659</v>
      </c>
      <c r="T189">
        <v>2048</v>
      </c>
    </row>
    <row r="190" spans="1:20" ht="12.75">
      <c r="A190" s="6">
        <v>188</v>
      </c>
      <c r="B190" s="6" t="s">
        <v>273</v>
      </c>
      <c r="C190">
        <v>47</v>
      </c>
      <c r="D190" s="85">
        <v>35263</v>
      </c>
      <c r="E190" s="85">
        <v>8682</v>
      </c>
      <c r="F190" s="85">
        <v>17035</v>
      </c>
      <c r="G190" s="85">
        <v>449</v>
      </c>
      <c r="H190" s="85">
        <v>4929</v>
      </c>
      <c r="I190" s="85">
        <v>2347</v>
      </c>
      <c r="J190" s="85">
        <v>1821</v>
      </c>
      <c r="K190" s="85">
        <v>728</v>
      </c>
      <c r="M190">
        <v>32511</v>
      </c>
      <c r="N190">
        <v>5075</v>
      </c>
      <c r="O190">
        <v>16929</v>
      </c>
      <c r="P190">
        <v>5022</v>
      </c>
      <c r="Q190">
        <v>626</v>
      </c>
      <c r="R190">
        <v>2392</v>
      </c>
      <c r="S190">
        <v>2467</v>
      </c>
      <c r="T190">
        <v>728</v>
      </c>
    </row>
    <row r="191" spans="1:20" ht="12.75">
      <c r="A191" s="6">
        <v>189</v>
      </c>
      <c r="B191" s="6" t="s">
        <v>274</v>
      </c>
      <c r="C191">
        <v>46</v>
      </c>
      <c r="D191" s="85">
        <v>91217</v>
      </c>
      <c r="E191" s="85">
        <v>20968</v>
      </c>
      <c r="F191" s="85">
        <v>31534</v>
      </c>
      <c r="G191" s="85">
        <v>17416</v>
      </c>
      <c r="H191" s="85">
        <v>4603</v>
      </c>
      <c r="I191" s="85">
        <v>14193</v>
      </c>
      <c r="J191" s="85">
        <v>2503</v>
      </c>
      <c r="K191" s="85">
        <v>2511</v>
      </c>
      <c r="M191">
        <v>81064</v>
      </c>
      <c r="N191">
        <v>17746</v>
      </c>
      <c r="O191">
        <v>31566</v>
      </c>
      <c r="P191">
        <v>19234</v>
      </c>
      <c r="Q191">
        <v>2786</v>
      </c>
      <c r="R191">
        <v>8819</v>
      </c>
      <c r="S191">
        <v>913</v>
      </c>
      <c r="T191">
        <v>2511</v>
      </c>
    </row>
    <row r="192" spans="1:20" ht="12.75">
      <c r="A192" s="6">
        <v>190</v>
      </c>
      <c r="B192" s="6" t="s">
        <v>275</v>
      </c>
      <c r="C192">
        <v>46</v>
      </c>
      <c r="D192" s="85">
        <v>44134</v>
      </c>
      <c r="E192" s="85">
        <v>12836</v>
      </c>
      <c r="F192" s="85">
        <v>20050</v>
      </c>
      <c r="G192" s="85">
        <v>2440</v>
      </c>
      <c r="H192" s="85">
        <v>3721</v>
      </c>
      <c r="I192" s="85">
        <v>3108</v>
      </c>
      <c r="J192" s="85">
        <v>1979</v>
      </c>
      <c r="K192" s="85">
        <v>638</v>
      </c>
      <c r="M192">
        <v>38319</v>
      </c>
      <c r="N192">
        <v>8159</v>
      </c>
      <c r="O192">
        <v>18401</v>
      </c>
      <c r="P192">
        <v>6318</v>
      </c>
      <c r="Q192">
        <v>587</v>
      </c>
      <c r="R192">
        <v>2400</v>
      </c>
      <c r="S192">
        <v>2454</v>
      </c>
      <c r="T192">
        <v>638</v>
      </c>
    </row>
    <row r="193" spans="1:20" ht="12.75">
      <c r="A193" s="6">
        <v>191</v>
      </c>
      <c r="B193" s="6" t="s">
        <v>276</v>
      </c>
      <c r="C193">
        <v>47</v>
      </c>
      <c r="D193" s="85">
        <v>43132</v>
      </c>
      <c r="E193" s="85">
        <v>13989</v>
      </c>
      <c r="F193" s="85">
        <v>16428</v>
      </c>
      <c r="G193" s="85">
        <v>5047</v>
      </c>
      <c r="H193" s="85">
        <v>1841</v>
      </c>
      <c r="I193" s="85">
        <v>3692</v>
      </c>
      <c r="J193" s="85">
        <v>2135</v>
      </c>
      <c r="K193" s="85">
        <v>840</v>
      </c>
      <c r="M193">
        <v>37536</v>
      </c>
      <c r="N193">
        <v>9143</v>
      </c>
      <c r="O193">
        <v>16473</v>
      </c>
      <c r="P193">
        <v>5951</v>
      </c>
      <c r="Q193">
        <v>903</v>
      </c>
      <c r="R193">
        <v>2591</v>
      </c>
      <c r="S193">
        <v>2475</v>
      </c>
      <c r="T193">
        <v>840</v>
      </c>
    </row>
    <row r="194" spans="1:20" ht="12.75">
      <c r="A194" s="6">
        <v>192</v>
      </c>
      <c r="B194" s="6" t="s">
        <v>277</v>
      </c>
      <c r="C194">
        <v>63</v>
      </c>
      <c r="D194" s="85">
        <v>74282</v>
      </c>
      <c r="E194" s="85">
        <v>26620</v>
      </c>
      <c r="F194" s="85">
        <v>26588</v>
      </c>
      <c r="G194" s="85">
        <v>5961</v>
      </c>
      <c r="H194" s="85">
        <v>5319</v>
      </c>
      <c r="I194" s="85">
        <v>6734</v>
      </c>
      <c r="J194" s="85">
        <v>3060</v>
      </c>
      <c r="K194" s="85">
        <v>1030</v>
      </c>
      <c r="M194">
        <v>63085</v>
      </c>
      <c r="N194">
        <v>19247</v>
      </c>
      <c r="O194">
        <v>24360</v>
      </c>
      <c r="P194">
        <v>9714</v>
      </c>
      <c r="Q194">
        <v>1044</v>
      </c>
      <c r="R194">
        <v>5483</v>
      </c>
      <c r="S194">
        <v>3237</v>
      </c>
      <c r="T194">
        <v>1030</v>
      </c>
    </row>
    <row r="195" spans="1:20" ht="12.75">
      <c r="A195" s="6">
        <v>193</v>
      </c>
      <c r="B195" s="6" t="s">
        <v>278</v>
      </c>
      <c r="C195">
        <v>44</v>
      </c>
      <c r="D195" s="85">
        <v>34933</v>
      </c>
      <c r="E195" s="85">
        <v>10691</v>
      </c>
      <c r="F195" s="85">
        <v>17183</v>
      </c>
      <c r="G195" s="85">
        <v>4126</v>
      </c>
      <c r="H195" s="85">
        <v>729</v>
      </c>
      <c r="I195" s="85">
        <v>1641</v>
      </c>
      <c r="J195" s="85">
        <v>563</v>
      </c>
      <c r="K195" s="85">
        <v>542</v>
      </c>
      <c r="M195">
        <v>31088</v>
      </c>
      <c r="N195">
        <v>6971</v>
      </c>
      <c r="O195">
        <v>17194</v>
      </c>
      <c r="P195">
        <v>4920</v>
      </c>
      <c r="Q195">
        <v>317</v>
      </c>
      <c r="R195">
        <v>1270</v>
      </c>
      <c r="S195">
        <v>416</v>
      </c>
      <c r="T195">
        <v>542</v>
      </c>
    </row>
    <row r="196" spans="1:20" ht="12.75">
      <c r="A196" s="6">
        <v>194</v>
      </c>
      <c r="B196" s="6" t="s">
        <v>279</v>
      </c>
      <c r="C196">
        <v>49</v>
      </c>
      <c r="D196" s="85">
        <v>55908</v>
      </c>
      <c r="E196" s="85">
        <v>14897</v>
      </c>
      <c r="F196" s="85">
        <v>24464</v>
      </c>
      <c r="G196" s="85">
        <v>10920</v>
      </c>
      <c r="H196" s="85">
        <v>1790</v>
      </c>
      <c r="I196" s="85">
        <v>2704</v>
      </c>
      <c r="J196" s="85">
        <v>1133</v>
      </c>
      <c r="K196" s="85">
        <v>878</v>
      </c>
      <c r="M196">
        <v>51797</v>
      </c>
      <c r="N196">
        <v>9029</v>
      </c>
      <c r="O196">
        <v>24943</v>
      </c>
      <c r="P196">
        <v>13478</v>
      </c>
      <c r="Q196">
        <v>1183</v>
      </c>
      <c r="R196">
        <v>2108</v>
      </c>
      <c r="S196">
        <v>1056</v>
      </c>
      <c r="T196">
        <v>878</v>
      </c>
    </row>
    <row r="197" spans="1:20" ht="12.75">
      <c r="A197" s="6">
        <v>195</v>
      </c>
      <c r="B197" s="6" t="s">
        <v>280</v>
      </c>
      <c r="C197">
        <v>44</v>
      </c>
      <c r="D197" s="85">
        <v>52084</v>
      </c>
      <c r="E197" s="85">
        <v>14497</v>
      </c>
      <c r="F197" s="85">
        <v>25477</v>
      </c>
      <c r="G197" s="85">
        <v>3763</v>
      </c>
      <c r="H197" s="85">
        <v>2919</v>
      </c>
      <c r="I197" s="85">
        <v>3758</v>
      </c>
      <c r="J197" s="85">
        <v>1670</v>
      </c>
      <c r="K197" s="85">
        <v>717</v>
      </c>
      <c r="M197">
        <v>45251</v>
      </c>
      <c r="N197">
        <v>8988</v>
      </c>
      <c r="O197">
        <v>24279</v>
      </c>
      <c r="P197">
        <v>7397</v>
      </c>
      <c r="Q197">
        <v>366</v>
      </c>
      <c r="R197">
        <v>3014</v>
      </c>
      <c r="S197">
        <v>1207</v>
      </c>
      <c r="T197">
        <v>717</v>
      </c>
    </row>
    <row r="198" spans="1:20" ht="12.75">
      <c r="A198" s="6">
        <v>196</v>
      </c>
      <c r="B198" s="6" t="s">
        <v>281</v>
      </c>
      <c r="C198">
        <v>49</v>
      </c>
      <c r="D198" s="85">
        <v>37869</v>
      </c>
      <c r="E198" s="85">
        <v>11971</v>
      </c>
      <c r="F198" s="85">
        <v>16498</v>
      </c>
      <c r="G198" s="85">
        <v>791</v>
      </c>
      <c r="H198" s="85">
        <v>5297</v>
      </c>
      <c r="I198" s="85">
        <v>1948</v>
      </c>
      <c r="J198" s="85">
        <v>1364</v>
      </c>
      <c r="K198" s="85">
        <v>574</v>
      </c>
      <c r="M198">
        <v>33888</v>
      </c>
      <c r="N198">
        <v>7934</v>
      </c>
      <c r="O198">
        <v>16443</v>
      </c>
      <c r="P198">
        <v>6453</v>
      </c>
      <c r="Q198">
        <v>507</v>
      </c>
      <c r="R198">
        <v>1436</v>
      </c>
      <c r="S198">
        <v>1115</v>
      </c>
      <c r="T198">
        <v>574</v>
      </c>
    </row>
    <row r="199" spans="1:20" ht="12.75">
      <c r="A199" s="6">
        <v>197</v>
      </c>
      <c r="B199" s="6" t="s">
        <v>282</v>
      </c>
      <c r="C199">
        <v>44</v>
      </c>
      <c r="D199" s="85">
        <v>48810</v>
      </c>
      <c r="E199" s="85">
        <v>12959</v>
      </c>
      <c r="F199" s="85">
        <v>20426</v>
      </c>
      <c r="G199" s="85">
        <v>8540</v>
      </c>
      <c r="H199" s="85">
        <v>2192</v>
      </c>
      <c r="I199" s="85">
        <v>3502</v>
      </c>
      <c r="J199" s="85">
        <v>1191</v>
      </c>
      <c r="K199" s="85">
        <v>742</v>
      </c>
      <c r="M199">
        <v>43875</v>
      </c>
      <c r="N199">
        <v>8159</v>
      </c>
      <c r="O199">
        <v>20055</v>
      </c>
      <c r="P199">
        <v>10478</v>
      </c>
      <c r="Q199">
        <v>1379</v>
      </c>
      <c r="R199">
        <v>2585</v>
      </c>
      <c r="S199">
        <v>1219</v>
      </c>
      <c r="T199">
        <v>742</v>
      </c>
    </row>
    <row r="200" spans="1:20" ht="12.75">
      <c r="A200" s="6">
        <v>198</v>
      </c>
      <c r="B200" s="6" t="s">
        <v>283</v>
      </c>
      <c r="C200">
        <v>49</v>
      </c>
      <c r="D200" s="85">
        <v>52659</v>
      </c>
      <c r="E200" s="85">
        <v>17079</v>
      </c>
      <c r="F200" s="85">
        <v>23502</v>
      </c>
      <c r="G200" s="85">
        <v>5296</v>
      </c>
      <c r="H200" s="85">
        <v>1322</v>
      </c>
      <c r="I200" s="85">
        <v>4075</v>
      </c>
      <c r="J200" s="85">
        <v>1385</v>
      </c>
      <c r="K200" s="85">
        <v>815</v>
      </c>
      <c r="M200">
        <v>48319</v>
      </c>
      <c r="N200">
        <v>11500</v>
      </c>
      <c r="O200">
        <v>25031</v>
      </c>
      <c r="P200">
        <v>6569</v>
      </c>
      <c r="Q200">
        <v>811</v>
      </c>
      <c r="R200">
        <v>3234</v>
      </c>
      <c r="S200">
        <v>1174</v>
      </c>
      <c r="T200">
        <v>815</v>
      </c>
    </row>
    <row r="201" spans="1:20" ht="12.75">
      <c r="A201" s="6">
        <v>199</v>
      </c>
      <c r="B201" s="6" t="s">
        <v>284</v>
      </c>
      <c r="C201">
        <v>44</v>
      </c>
      <c r="D201" s="85">
        <v>32754</v>
      </c>
      <c r="E201" s="85">
        <v>6014</v>
      </c>
      <c r="F201" s="85">
        <v>14672</v>
      </c>
      <c r="G201" s="85">
        <v>9027</v>
      </c>
      <c r="H201" s="85">
        <v>1129</v>
      </c>
      <c r="I201" s="85">
        <v>1397</v>
      </c>
      <c r="J201" s="85">
        <v>515</v>
      </c>
      <c r="K201" s="85">
        <v>511</v>
      </c>
      <c r="M201">
        <v>29017</v>
      </c>
      <c r="N201">
        <v>2979</v>
      </c>
      <c r="O201">
        <v>12976</v>
      </c>
      <c r="P201">
        <v>11369</v>
      </c>
      <c r="Q201">
        <v>716</v>
      </c>
      <c r="R201">
        <v>705</v>
      </c>
      <c r="S201">
        <v>272</v>
      </c>
      <c r="T201">
        <v>511</v>
      </c>
    </row>
    <row r="202" spans="1:20" ht="12.75">
      <c r="A202" s="6">
        <v>200</v>
      </c>
      <c r="B202" s="6" t="s">
        <v>285</v>
      </c>
      <c r="C202">
        <v>49</v>
      </c>
      <c r="D202" s="85">
        <v>33439</v>
      </c>
      <c r="E202" s="85">
        <v>11133</v>
      </c>
      <c r="F202" s="85">
        <v>14642</v>
      </c>
      <c r="G202" s="85">
        <v>4423</v>
      </c>
      <c r="H202" s="85">
        <v>877</v>
      </c>
      <c r="I202" s="85">
        <v>1545</v>
      </c>
      <c r="J202" s="85">
        <v>819</v>
      </c>
      <c r="K202" s="85">
        <v>389</v>
      </c>
      <c r="M202">
        <v>30260</v>
      </c>
      <c r="N202">
        <v>7297</v>
      </c>
      <c r="O202">
        <v>14644</v>
      </c>
      <c r="P202">
        <v>5539</v>
      </c>
      <c r="Q202">
        <v>532</v>
      </c>
      <c r="R202">
        <v>1247</v>
      </c>
      <c r="S202">
        <v>1001</v>
      </c>
      <c r="T202">
        <v>389</v>
      </c>
    </row>
    <row r="203" spans="1:20" ht="12.75">
      <c r="A203" s="6">
        <v>201</v>
      </c>
      <c r="B203" s="6" t="s">
        <v>286</v>
      </c>
      <c r="C203">
        <v>49</v>
      </c>
      <c r="D203" s="85">
        <v>32350</v>
      </c>
      <c r="E203" s="85">
        <v>8443</v>
      </c>
      <c r="F203" s="85">
        <v>15162</v>
      </c>
      <c r="G203" s="85">
        <v>4445</v>
      </c>
      <c r="H203" s="85">
        <v>821</v>
      </c>
      <c r="I203" s="85">
        <v>2897</v>
      </c>
      <c r="J203" s="85">
        <v>582</v>
      </c>
      <c r="K203" s="85">
        <v>687</v>
      </c>
      <c r="M203">
        <v>29506</v>
      </c>
      <c r="N203">
        <v>6460</v>
      </c>
      <c r="O203">
        <v>14450</v>
      </c>
      <c r="P203">
        <v>5299</v>
      </c>
      <c r="Q203">
        <v>411</v>
      </c>
      <c r="R203">
        <v>2428</v>
      </c>
      <c r="S203">
        <v>458</v>
      </c>
      <c r="T203">
        <v>687</v>
      </c>
    </row>
    <row r="204" spans="1:20" ht="12.75">
      <c r="A204" s="6">
        <v>202</v>
      </c>
      <c r="B204" s="6" t="s">
        <v>287</v>
      </c>
      <c r="C204">
        <v>49</v>
      </c>
      <c r="D204" s="85">
        <v>39844</v>
      </c>
      <c r="E204" s="85">
        <v>10221</v>
      </c>
      <c r="F204" s="85">
        <v>15240</v>
      </c>
      <c r="G204" s="85">
        <v>9150</v>
      </c>
      <c r="H204" s="85">
        <v>1605</v>
      </c>
      <c r="I204" s="85">
        <v>2206</v>
      </c>
      <c r="J204" s="85">
        <v>1422</v>
      </c>
      <c r="K204" s="85">
        <v>690</v>
      </c>
      <c r="M204">
        <v>37357</v>
      </c>
      <c r="N204">
        <v>6298</v>
      </c>
      <c r="O204">
        <v>16344</v>
      </c>
      <c r="P204">
        <v>11732</v>
      </c>
      <c r="Q204">
        <v>898</v>
      </c>
      <c r="R204">
        <v>1306</v>
      </c>
      <c r="S204">
        <v>779</v>
      </c>
      <c r="T204">
        <v>690</v>
      </c>
    </row>
    <row r="205" spans="1:20" ht="12.75">
      <c r="A205" s="6">
        <v>203</v>
      </c>
      <c r="B205" s="6" t="s">
        <v>288</v>
      </c>
      <c r="C205">
        <v>50</v>
      </c>
      <c r="D205" s="85">
        <v>41450</v>
      </c>
      <c r="E205" s="85">
        <v>12791</v>
      </c>
      <c r="F205" s="85">
        <v>18109</v>
      </c>
      <c r="G205" s="85">
        <v>5287</v>
      </c>
      <c r="H205" s="85">
        <v>1233</v>
      </c>
      <c r="I205" s="85">
        <v>2656</v>
      </c>
      <c r="J205" s="85">
        <v>1374</v>
      </c>
      <c r="K205" s="85">
        <v>620</v>
      </c>
      <c r="M205">
        <v>36301</v>
      </c>
      <c r="N205">
        <v>8914</v>
      </c>
      <c r="O205">
        <v>16331</v>
      </c>
      <c r="P205">
        <v>7072</v>
      </c>
      <c r="Q205">
        <v>450</v>
      </c>
      <c r="R205">
        <v>2174</v>
      </c>
      <c r="S205">
        <v>1360</v>
      </c>
      <c r="T205">
        <v>620</v>
      </c>
    </row>
    <row r="206" spans="1:20" ht="12.75">
      <c r="A206" s="6">
        <v>204</v>
      </c>
      <c r="B206" s="6" t="s">
        <v>289</v>
      </c>
      <c r="C206">
        <v>50</v>
      </c>
      <c r="D206" s="85">
        <v>55584</v>
      </c>
      <c r="E206" s="85">
        <v>19616</v>
      </c>
      <c r="F206" s="85">
        <v>20661</v>
      </c>
      <c r="G206" s="85">
        <v>5321</v>
      </c>
      <c r="H206" s="85">
        <v>1609</v>
      </c>
      <c r="I206" s="85">
        <v>6124</v>
      </c>
      <c r="J206" s="85">
        <v>2253</v>
      </c>
      <c r="K206" s="85">
        <v>1100</v>
      </c>
      <c r="M206">
        <v>50697</v>
      </c>
      <c r="N206">
        <v>16714</v>
      </c>
      <c r="O206">
        <v>20939</v>
      </c>
      <c r="P206">
        <v>5952</v>
      </c>
      <c r="Q206">
        <v>1151</v>
      </c>
      <c r="R206">
        <v>4480</v>
      </c>
      <c r="S206">
        <v>1461</v>
      </c>
      <c r="T206">
        <v>1100</v>
      </c>
    </row>
    <row r="207" spans="1:20" ht="12.75">
      <c r="A207" s="6">
        <v>205</v>
      </c>
      <c r="B207" s="6" t="s">
        <v>290</v>
      </c>
      <c r="C207">
        <v>51</v>
      </c>
      <c r="D207" s="85">
        <v>35240</v>
      </c>
      <c r="E207" s="85">
        <v>9609</v>
      </c>
      <c r="F207" s="85">
        <v>16554</v>
      </c>
      <c r="G207" s="85">
        <v>4683</v>
      </c>
      <c r="H207" s="85">
        <v>1065</v>
      </c>
      <c r="I207" s="85">
        <v>2612</v>
      </c>
      <c r="J207" s="85">
        <v>717</v>
      </c>
      <c r="K207" s="85">
        <v>642</v>
      </c>
      <c r="M207">
        <v>30623</v>
      </c>
      <c r="N207">
        <v>6888</v>
      </c>
      <c r="O207">
        <v>15499</v>
      </c>
      <c r="P207">
        <v>5569</v>
      </c>
      <c r="Q207">
        <v>522</v>
      </c>
      <c r="R207">
        <v>1729</v>
      </c>
      <c r="S207">
        <v>416</v>
      </c>
      <c r="T207">
        <v>642</v>
      </c>
    </row>
    <row r="208" spans="1:20" ht="12.75">
      <c r="A208" s="6">
        <v>206</v>
      </c>
      <c r="B208" s="6" t="s">
        <v>291</v>
      </c>
      <c r="C208">
        <v>50</v>
      </c>
      <c r="D208" s="85">
        <v>44314</v>
      </c>
      <c r="E208" s="85">
        <v>14891</v>
      </c>
      <c r="F208" s="85">
        <v>16872</v>
      </c>
      <c r="G208" s="85">
        <v>4936</v>
      </c>
      <c r="H208" s="85">
        <v>1890</v>
      </c>
      <c r="I208" s="85">
        <v>3984</v>
      </c>
      <c r="J208" s="85">
        <v>1741</v>
      </c>
      <c r="K208" s="85">
        <v>739</v>
      </c>
      <c r="M208">
        <v>41446</v>
      </c>
      <c r="N208">
        <v>11890</v>
      </c>
      <c r="O208">
        <v>17413</v>
      </c>
      <c r="P208">
        <v>6096</v>
      </c>
      <c r="Q208">
        <v>966</v>
      </c>
      <c r="R208">
        <v>3649</v>
      </c>
      <c r="S208">
        <v>1432</v>
      </c>
      <c r="T208">
        <v>739</v>
      </c>
    </row>
    <row r="209" spans="1:20" ht="12.75">
      <c r="A209" s="6">
        <v>207</v>
      </c>
      <c r="B209" s="6" t="s">
        <v>292</v>
      </c>
      <c r="C209">
        <v>51</v>
      </c>
      <c r="D209" s="85">
        <v>38266</v>
      </c>
      <c r="E209" s="85">
        <v>11607</v>
      </c>
      <c r="F209" s="85">
        <v>15766</v>
      </c>
      <c r="G209" s="85">
        <v>6330</v>
      </c>
      <c r="H209" s="85">
        <v>854</v>
      </c>
      <c r="I209" s="85">
        <v>2629</v>
      </c>
      <c r="J209" s="85">
        <v>1080</v>
      </c>
      <c r="K209" s="85">
        <v>597</v>
      </c>
      <c r="M209">
        <v>35888</v>
      </c>
      <c r="N209">
        <v>8694</v>
      </c>
      <c r="O209">
        <v>16692</v>
      </c>
      <c r="P209">
        <v>7132</v>
      </c>
      <c r="Q209">
        <v>554</v>
      </c>
      <c r="R209">
        <v>2205</v>
      </c>
      <c r="S209">
        <v>611</v>
      </c>
      <c r="T209">
        <v>597</v>
      </c>
    </row>
    <row r="210" spans="1:20" ht="12.75">
      <c r="A210" s="6">
        <v>208</v>
      </c>
      <c r="B210" s="6" t="s">
        <v>293</v>
      </c>
      <c r="C210">
        <v>51</v>
      </c>
      <c r="D210" s="85">
        <v>56454</v>
      </c>
      <c r="E210" s="85">
        <v>17819</v>
      </c>
      <c r="F210" s="85">
        <v>26002</v>
      </c>
      <c r="G210" s="85">
        <v>5838</v>
      </c>
      <c r="H210" s="85">
        <v>1305</v>
      </c>
      <c r="I210" s="85">
        <v>3700</v>
      </c>
      <c r="J210" s="85">
        <v>1790</v>
      </c>
      <c r="K210" s="85">
        <v>799</v>
      </c>
      <c r="M210">
        <v>52526</v>
      </c>
      <c r="N210">
        <v>12746</v>
      </c>
      <c r="O210">
        <v>26065</v>
      </c>
      <c r="P210">
        <v>7874</v>
      </c>
      <c r="Q210">
        <v>676</v>
      </c>
      <c r="R210">
        <v>3491</v>
      </c>
      <c r="S210">
        <v>1674</v>
      </c>
      <c r="T210">
        <v>799</v>
      </c>
    </row>
    <row r="211" spans="1:20" ht="12.75">
      <c r="A211" s="6">
        <v>209</v>
      </c>
      <c r="B211" s="6" t="s">
        <v>294</v>
      </c>
      <c r="C211">
        <v>51</v>
      </c>
      <c r="D211" s="85">
        <v>99566</v>
      </c>
      <c r="E211" s="85">
        <v>26786</v>
      </c>
      <c r="F211" s="85">
        <v>48641</v>
      </c>
      <c r="G211" s="85">
        <v>4263</v>
      </c>
      <c r="H211" s="85">
        <v>9107</v>
      </c>
      <c r="I211" s="85">
        <v>8080</v>
      </c>
      <c r="J211" s="85">
        <v>2689</v>
      </c>
      <c r="K211" s="85">
        <v>1688</v>
      </c>
      <c r="M211">
        <v>91217</v>
      </c>
      <c r="N211">
        <v>20440</v>
      </c>
      <c r="O211">
        <v>50236</v>
      </c>
      <c r="P211">
        <v>7670</v>
      </c>
      <c r="Q211">
        <v>4861</v>
      </c>
      <c r="R211">
        <v>5993</v>
      </c>
      <c r="S211">
        <v>2017</v>
      </c>
      <c r="T211">
        <v>1688</v>
      </c>
    </row>
    <row r="212" spans="1:20" ht="12.75">
      <c r="A212" s="6">
        <v>210</v>
      </c>
      <c r="B212" s="6" t="s">
        <v>295</v>
      </c>
      <c r="C212">
        <v>51</v>
      </c>
      <c r="D212" s="85">
        <v>44364</v>
      </c>
      <c r="E212" s="85">
        <v>15447</v>
      </c>
      <c r="F212" s="85">
        <v>18707</v>
      </c>
      <c r="G212" s="85">
        <v>519</v>
      </c>
      <c r="H212" s="85">
        <v>5675</v>
      </c>
      <c r="I212" s="85">
        <v>2587</v>
      </c>
      <c r="J212" s="85">
        <v>1429</v>
      </c>
      <c r="K212" s="85">
        <v>500</v>
      </c>
      <c r="M212">
        <v>41823</v>
      </c>
      <c r="N212">
        <v>10277</v>
      </c>
      <c r="O212">
        <v>20752</v>
      </c>
      <c r="P212">
        <v>1923</v>
      </c>
      <c r="Q212">
        <v>4554</v>
      </c>
      <c r="R212">
        <v>2710</v>
      </c>
      <c r="S212">
        <v>1607</v>
      </c>
      <c r="T212">
        <v>500</v>
      </c>
    </row>
    <row r="213" spans="1:20" ht="12.75">
      <c r="A213" s="6">
        <v>211</v>
      </c>
      <c r="B213" s="6" t="s">
        <v>296</v>
      </c>
      <c r="C213">
        <v>50</v>
      </c>
      <c r="D213" s="85">
        <v>41155</v>
      </c>
      <c r="E213" s="85">
        <v>14353</v>
      </c>
      <c r="F213" s="85">
        <v>15570</v>
      </c>
      <c r="G213" s="85">
        <v>3615</v>
      </c>
      <c r="H213" s="85">
        <v>1420</v>
      </c>
      <c r="I213" s="85">
        <v>4798</v>
      </c>
      <c r="J213" s="85">
        <v>1399</v>
      </c>
      <c r="K213" s="85">
        <v>722</v>
      </c>
      <c r="M213">
        <v>38356</v>
      </c>
      <c r="N213">
        <v>12247</v>
      </c>
      <c r="O213">
        <v>15772</v>
      </c>
      <c r="P213">
        <v>4120</v>
      </c>
      <c r="Q213">
        <v>731</v>
      </c>
      <c r="R213">
        <v>4579</v>
      </c>
      <c r="S213">
        <v>907</v>
      </c>
      <c r="T213">
        <v>722</v>
      </c>
    </row>
    <row r="214" spans="1:20" ht="12.75">
      <c r="A214" s="6">
        <v>212</v>
      </c>
      <c r="B214" s="6" t="s">
        <v>297</v>
      </c>
      <c r="C214">
        <v>50</v>
      </c>
      <c r="D214" s="85">
        <v>49257</v>
      </c>
      <c r="E214" s="85">
        <v>14598</v>
      </c>
      <c r="F214" s="85">
        <v>21729</v>
      </c>
      <c r="G214" s="85">
        <v>652</v>
      </c>
      <c r="H214" s="85">
        <v>6933</v>
      </c>
      <c r="I214" s="85">
        <v>4013</v>
      </c>
      <c r="J214" s="85">
        <v>1332</v>
      </c>
      <c r="K214" s="85">
        <v>932</v>
      </c>
      <c r="M214">
        <v>44660</v>
      </c>
      <c r="N214">
        <v>10952</v>
      </c>
      <c r="O214">
        <v>22007</v>
      </c>
      <c r="P214">
        <v>2290</v>
      </c>
      <c r="Q214">
        <v>5181</v>
      </c>
      <c r="R214">
        <v>3036</v>
      </c>
      <c r="S214">
        <v>1194</v>
      </c>
      <c r="T214">
        <v>932</v>
      </c>
    </row>
    <row r="215" spans="1:20" ht="12.75">
      <c r="A215" s="6">
        <v>213</v>
      </c>
      <c r="B215" s="6" t="s">
        <v>298</v>
      </c>
      <c r="C215">
        <v>50</v>
      </c>
      <c r="D215" s="85">
        <v>55228</v>
      </c>
      <c r="E215" s="85">
        <v>19329</v>
      </c>
      <c r="F215" s="85">
        <v>19524</v>
      </c>
      <c r="G215" s="85">
        <v>3434</v>
      </c>
      <c r="H215" s="85">
        <v>3932</v>
      </c>
      <c r="I215" s="85">
        <v>7272</v>
      </c>
      <c r="J215" s="85">
        <v>1737</v>
      </c>
      <c r="K215" s="85">
        <v>951</v>
      </c>
      <c r="M215">
        <v>51953</v>
      </c>
      <c r="N215">
        <v>17976</v>
      </c>
      <c r="O215">
        <v>19927</v>
      </c>
      <c r="P215">
        <v>6385</v>
      </c>
      <c r="Q215">
        <v>904</v>
      </c>
      <c r="R215">
        <v>5787</v>
      </c>
      <c r="S215">
        <v>974</v>
      </c>
      <c r="T215">
        <v>951</v>
      </c>
    </row>
    <row r="216" spans="1:20" ht="12.75">
      <c r="A216" s="6">
        <v>214</v>
      </c>
      <c r="B216" s="6" t="s">
        <v>299</v>
      </c>
      <c r="C216">
        <v>51</v>
      </c>
      <c r="D216" s="85">
        <v>42735</v>
      </c>
      <c r="E216" s="85">
        <v>12960</v>
      </c>
      <c r="F216" s="85">
        <v>19541</v>
      </c>
      <c r="G216" s="85">
        <v>606</v>
      </c>
      <c r="H216" s="85">
        <v>6315</v>
      </c>
      <c r="I216" s="85">
        <v>2169</v>
      </c>
      <c r="J216" s="85">
        <v>1144</v>
      </c>
      <c r="K216" s="85">
        <v>583</v>
      </c>
      <c r="M216">
        <v>38759</v>
      </c>
      <c r="N216">
        <v>8630</v>
      </c>
      <c r="O216">
        <v>19843</v>
      </c>
      <c r="P216">
        <v>2576</v>
      </c>
      <c r="Q216">
        <v>4412</v>
      </c>
      <c r="R216">
        <v>2210</v>
      </c>
      <c r="S216">
        <v>1088</v>
      </c>
      <c r="T216">
        <v>583</v>
      </c>
    </row>
    <row r="217" spans="1:20" ht="12.75">
      <c r="A217" s="6">
        <v>215</v>
      </c>
      <c r="B217" s="6" t="s">
        <v>300</v>
      </c>
      <c r="C217">
        <v>41</v>
      </c>
      <c r="D217" s="85">
        <v>42695</v>
      </c>
      <c r="E217" s="85">
        <v>13106</v>
      </c>
      <c r="F217" s="85">
        <v>17434</v>
      </c>
      <c r="G217" s="85">
        <v>262</v>
      </c>
      <c r="H217" s="85">
        <v>6493</v>
      </c>
      <c r="I217" s="85">
        <v>4092</v>
      </c>
      <c r="J217" s="85">
        <v>1308</v>
      </c>
      <c r="K217" s="85">
        <v>656</v>
      </c>
      <c r="M217">
        <v>39255</v>
      </c>
      <c r="N217">
        <v>9478</v>
      </c>
      <c r="O217">
        <v>18411</v>
      </c>
      <c r="P217">
        <v>5372</v>
      </c>
      <c r="Q217">
        <v>1046</v>
      </c>
      <c r="R217">
        <v>3791</v>
      </c>
      <c r="S217">
        <v>1157</v>
      </c>
      <c r="T217">
        <v>656</v>
      </c>
    </row>
    <row r="218" spans="1:20" ht="12.75">
      <c r="A218" s="6">
        <v>216</v>
      </c>
      <c r="B218" s="6" t="s">
        <v>301</v>
      </c>
      <c r="C218">
        <v>53</v>
      </c>
      <c r="D218" s="85">
        <v>53407</v>
      </c>
      <c r="E218" s="85">
        <v>17078</v>
      </c>
      <c r="F218" s="85">
        <v>20581</v>
      </c>
      <c r="G218" s="85">
        <v>5172</v>
      </c>
      <c r="H218" s="85">
        <v>4973</v>
      </c>
      <c r="I218" s="85">
        <v>3681</v>
      </c>
      <c r="J218" s="85">
        <v>1922</v>
      </c>
      <c r="K218" s="85">
        <v>1318</v>
      </c>
      <c r="M218">
        <v>51299</v>
      </c>
      <c r="N218">
        <v>15105</v>
      </c>
      <c r="O218">
        <v>20540</v>
      </c>
      <c r="P218">
        <v>11093</v>
      </c>
      <c r="Q218">
        <v>1981</v>
      </c>
      <c r="R218">
        <v>1936</v>
      </c>
      <c r="S218">
        <v>644</v>
      </c>
      <c r="T218">
        <v>1318</v>
      </c>
    </row>
    <row r="219" spans="1:20" ht="12.75">
      <c r="A219" s="6">
        <v>217</v>
      </c>
      <c r="B219" s="6" t="s">
        <v>302</v>
      </c>
      <c r="C219">
        <v>52</v>
      </c>
      <c r="D219" s="85">
        <v>63940</v>
      </c>
      <c r="E219" s="85">
        <v>20672</v>
      </c>
      <c r="F219" s="85">
        <v>24722</v>
      </c>
      <c r="G219" s="85">
        <v>4954</v>
      </c>
      <c r="H219" s="85">
        <v>1226</v>
      </c>
      <c r="I219" s="85">
        <v>10446</v>
      </c>
      <c r="J219" s="85">
        <v>1920</v>
      </c>
      <c r="K219" s="85">
        <v>1515</v>
      </c>
      <c r="M219">
        <v>61512</v>
      </c>
      <c r="N219">
        <v>20402</v>
      </c>
      <c r="O219">
        <v>26085</v>
      </c>
      <c r="P219">
        <v>6247</v>
      </c>
      <c r="Q219">
        <v>418</v>
      </c>
      <c r="R219">
        <v>7677</v>
      </c>
      <c r="S219">
        <v>683</v>
      </c>
      <c r="T219">
        <v>1515</v>
      </c>
    </row>
    <row r="220" spans="1:20" ht="12.75">
      <c r="A220" s="6">
        <v>218</v>
      </c>
      <c r="B220" s="6" t="s">
        <v>303</v>
      </c>
      <c r="C220">
        <v>52</v>
      </c>
      <c r="D220" s="85">
        <v>36796</v>
      </c>
      <c r="E220" s="85">
        <v>10944</v>
      </c>
      <c r="F220" s="85">
        <v>15601</v>
      </c>
      <c r="G220" s="85">
        <v>2593</v>
      </c>
      <c r="H220" s="85">
        <v>2930</v>
      </c>
      <c r="I220" s="85">
        <v>3409</v>
      </c>
      <c r="J220" s="85">
        <v>1319</v>
      </c>
      <c r="K220" s="85">
        <v>690</v>
      </c>
      <c r="M220">
        <v>35818</v>
      </c>
      <c r="N220">
        <v>9937</v>
      </c>
      <c r="O220">
        <v>16539</v>
      </c>
      <c r="P220">
        <v>5732</v>
      </c>
      <c r="Q220">
        <v>905</v>
      </c>
      <c r="R220">
        <v>2235</v>
      </c>
      <c r="S220">
        <v>470</v>
      </c>
      <c r="T220">
        <v>690</v>
      </c>
    </row>
    <row r="221" spans="1:20" ht="12.75">
      <c r="A221" s="6">
        <v>219</v>
      </c>
      <c r="B221" s="6" t="s">
        <v>304</v>
      </c>
      <c r="C221">
        <v>53</v>
      </c>
      <c r="D221" s="85">
        <v>41027</v>
      </c>
      <c r="E221" s="85">
        <v>13340</v>
      </c>
      <c r="F221" s="85">
        <v>19145</v>
      </c>
      <c r="G221" s="85">
        <v>3120</v>
      </c>
      <c r="H221" s="85">
        <v>2783</v>
      </c>
      <c r="I221" s="85">
        <v>1685</v>
      </c>
      <c r="J221" s="85">
        <v>954</v>
      </c>
      <c r="K221" s="85">
        <v>633</v>
      </c>
      <c r="M221">
        <v>36675</v>
      </c>
      <c r="N221">
        <v>10463</v>
      </c>
      <c r="O221">
        <v>19234</v>
      </c>
      <c r="P221">
        <v>3715</v>
      </c>
      <c r="Q221">
        <v>1544</v>
      </c>
      <c r="R221">
        <v>1110</v>
      </c>
      <c r="S221">
        <v>609</v>
      </c>
      <c r="T221">
        <v>633</v>
      </c>
    </row>
    <row r="222" spans="1:20" ht="12.75">
      <c r="A222" s="6">
        <v>220</v>
      </c>
      <c r="B222" s="6" t="s">
        <v>305</v>
      </c>
      <c r="C222">
        <v>52</v>
      </c>
      <c r="D222" s="85">
        <v>32369</v>
      </c>
      <c r="E222" s="85">
        <v>13059</v>
      </c>
      <c r="F222" s="85">
        <v>12691</v>
      </c>
      <c r="G222" s="85">
        <v>695</v>
      </c>
      <c r="H222" s="85">
        <v>1548</v>
      </c>
      <c r="I222" s="85">
        <v>3353</v>
      </c>
      <c r="J222" s="85">
        <v>1023</v>
      </c>
      <c r="K222" s="85">
        <v>494</v>
      </c>
      <c r="M222">
        <v>29553</v>
      </c>
      <c r="N222">
        <v>10664</v>
      </c>
      <c r="O222">
        <v>12652</v>
      </c>
      <c r="P222">
        <v>2031</v>
      </c>
      <c r="Q222">
        <v>196</v>
      </c>
      <c r="R222">
        <v>2797</v>
      </c>
      <c r="S222">
        <v>1213</v>
      </c>
      <c r="T222">
        <v>494</v>
      </c>
    </row>
    <row r="223" spans="1:20" ht="12.75">
      <c r="A223" s="6">
        <v>221</v>
      </c>
      <c r="B223" s="6" t="s">
        <v>306</v>
      </c>
      <c r="C223">
        <v>53</v>
      </c>
      <c r="D223" s="85">
        <v>32976</v>
      </c>
      <c r="E223" s="85">
        <v>11470</v>
      </c>
      <c r="F223" s="85">
        <v>13222</v>
      </c>
      <c r="G223" s="85">
        <v>3251</v>
      </c>
      <c r="H223" s="85">
        <v>1388</v>
      </c>
      <c r="I223" s="85">
        <v>2626</v>
      </c>
      <c r="J223" s="85">
        <v>1019</v>
      </c>
      <c r="K223" s="85">
        <v>681</v>
      </c>
      <c r="M223">
        <v>30585</v>
      </c>
      <c r="N223">
        <v>10683</v>
      </c>
      <c r="O223">
        <v>13447</v>
      </c>
      <c r="P223">
        <v>3881</v>
      </c>
      <c r="Q223">
        <v>643</v>
      </c>
      <c r="R223">
        <v>1548</v>
      </c>
      <c r="S223">
        <v>383</v>
      </c>
      <c r="T223">
        <v>681</v>
      </c>
    </row>
    <row r="224" spans="1:20" ht="12.75">
      <c r="A224" s="6">
        <v>222</v>
      </c>
      <c r="B224" s="6" t="s">
        <v>307</v>
      </c>
      <c r="C224">
        <v>35</v>
      </c>
      <c r="D224" s="85">
        <v>55839</v>
      </c>
      <c r="E224" s="85">
        <v>19352</v>
      </c>
      <c r="F224" s="85">
        <v>21452</v>
      </c>
      <c r="G224" s="85">
        <v>3722</v>
      </c>
      <c r="H224" s="85">
        <v>1953</v>
      </c>
      <c r="I224" s="85">
        <v>7511</v>
      </c>
      <c r="J224" s="85">
        <v>1849</v>
      </c>
      <c r="K224" s="85">
        <v>1208</v>
      </c>
      <c r="M224">
        <v>50669</v>
      </c>
      <c r="N224">
        <v>16918</v>
      </c>
      <c r="O224">
        <v>21663</v>
      </c>
      <c r="P224">
        <v>4500</v>
      </c>
      <c r="Q224">
        <v>1124</v>
      </c>
      <c r="R224">
        <v>5210</v>
      </c>
      <c r="S224">
        <v>1254</v>
      </c>
      <c r="T224">
        <v>1208</v>
      </c>
    </row>
    <row r="225" spans="1:20" ht="12.75">
      <c r="A225" s="6">
        <v>223</v>
      </c>
      <c r="B225" s="6" t="s">
        <v>308</v>
      </c>
      <c r="C225">
        <v>52</v>
      </c>
      <c r="D225" s="85">
        <v>35960</v>
      </c>
      <c r="E225" s="85">
        <v>12951</v>
      </c>
      <c r="F225" s="85">
        <v>14048</v>
      </c>
      <c r="G225" s="85">
        <v>3465</v>
      </c>
      <c r="H225" s="85">
        <v>1093</v>
      </c>
      <c r="I225" s="85">
        <v>3138</v>
      </c>
      <c r="J225" s="85">
        <v>1265</v>
      </c>
      <c r="K225" s="85">
        <v>774</v>
      </c>
      <c r="M225">
        <v>33972</v>
      </c>
      <c r="N225">
        <v>11730</v>
      </c>
      <c r="O225">
        <v>15149</v>
      </c>
      <c r="P225">
        <v>4298</v>
      </c>
      <c r="Q225">
        <v>528</v>
      </c>
      <c r="R225">
        <v>1921</v>
      </c>
      <c r="S225">
        <v>346</v>
      </c>
      <c r="T225">
        <v>774</v>
      </c>
    </row>
    <row r="226" spans="1:20" ht="12.75">
      <c r="A226" s="6">
        <v>224</v>
      </c>
      <c r="B226" s="6" t="s">
        <v>309</v>
      </c>
      <c r="C226">
        <v>52</v>
      </c>
      <c r="D226" s="85">
        <v>52970</v>
      </c>
      <c r="E226" s="85">
        <v>15557</v>
      </c>
      <c r="F226" s="85">
        <v>21178</v>
      </c>
      <c r="G226" s="85">
        <v>5965</v>
      </c>
      <c r="H226" s="85">
        <v>4472</v>
      </c>
      <c r="I226" s="85">
        <v>4103</v>
      </c>
      <c r="J226" s="85">
        <v>1695</v>
      </c>
      <c r="K226" s="85">
        <v>1162</v>
      </c>
      <c r="M226">
        <v>49357</v>
      </c>
      <c r="N226">
        <v>12784</v>
      </c>
      <c r="O226">
        <v>20618</v>
      </c>
      <c r="P226">
        <v>9317</v>
      </c>
      <c r="Q226">
        <v>2809</v>
      </c>
      <c r="R226">
        <v>3150</v>
      </c>
      <c r="S226">
        <v>679</v>
      </c>
      <c r="T226">
        <v>1162</v>
      </c>
    </row>
    <row r="227" spans="1:20" ht="12.75">
      <c r="A227" s="6">
        <v>225</v>
      </c>
      <c r="B227" s="6" t="s">
        <v>310</v>
      </c>
      <c r="C227">
        <v>52</v>
      </c>
      <c r="D227" s="85">
        <v>22210</v>
      </c>
      <c r="E227" s="85">
        <v>8758</v>
      </c>
      <c r="F227" s="85">
        <v>9287</v>
      </c>
      <c r="G227" s="85">
        <v>1204</v>
      </c>
      <c r="H227" s="85">
        <v>479</v>
      </c>
      <c r="I227" s="85">
        <v>1670</v>
      </c>
      <c r="J227" s="85">
        <v>812</v>
      </c>
      <c r="K227" s="85">
        <v>195</v>
      </c>
      <c r="M227">
        <v>19539</v>
      </c>
      <c r="N227">
        <v>6939</v>
      </c>
      <c r="O227">
        <v>8933</v>
      </c>
      <c r="P227">
        <v>1523</v>
      </c>
      <c r="Q227">
        <v>185</v>
      </c>
      <c r="R227">
        <v>1179</v>
      </c>
      <c r="S227">
        <v>780</v>
      </c>
      <c r="T227">
        <v>195</v>
      </c>
    </row>
    <row r="228" spans="1:20" ht="12.75">
      <c r="A228" s="6">
        <v>226</v>
      </c>
      <c r="B228" s="6" t="s">
        <v>311</v>
      </c>
      <c r="C228">
        <v>53</v>
      </c>
      <c r="D228" s="85">
        <v>27112</v>
      </c>
      <c r="E228" s="85">
        <v>8114</v>
      </c>
      <c r="F228" s="85">
        <v>11380</v>
      </c>
      <c r="G228" s="85">
        <v>4099</v>
      </c>
      <c r="H228" s="85">
        <v>750</v>
      </c>
      <c r="I228" s="85">
        <v>1856</v>
      </c>
      <c r="J228" s="85">
        <v>913</v>
      </c>
      <c r="K228" s="85">
        <v>474</v>
      </c>
      <c r="M228">
        <v>25737</v>
      </c>
      <c r="N228">
        <v>7168</v>
      </c>
      <c r="O228">
        <v>11773</v>
      </c>
      <c r="P228">
        <v>4889</v>
      </c>
      <c r="Q228">
        <v>509</v>
      </c>
      <c r="R228">
        <v>1097</v>
      </c>
      <c r="S228">
        <v>301</v>
      </c>
      <c r="T228">
        <v>474</v>
      </c>
    </row>
    <row r="229" spans="1:20" ht="12.75">
      <c r="A229" s="6">
        <v>227</v>
      </c>
      <c r="B229" s="6" t="s">
        <v>312</v>
      </c>
      <c r="C229">
        <v>53</v>
      </c>
      <c r="D229" s="85">
        <v>42728</v>
      </c>
      <c r="E229" s="85">
        <v>14959</v>
      </c>
      <c r="F229" s="85">
        <v>20874</v>
      </c>
      <c r="G229" s="85">
        <v>358</v>
      </c>
      <c r="H229" s="85">
        <v>4325</v>
      </c>
      <c r="I229" s="85">
        <v>1378</v>
      </c>
      <c r="J229" s="85">
        <v>834</v>
      </c>
      <c r="K229" s="85">
        <v>522</v>
      </c>
      <c r="M229">
        <v>38865</v>
      </c>
      <c r="N229">
        <v>11267</v>
      </c>
      <c r="O229">
        <v>20658</v>
      </c>
      <c r="P229">
        <v>3761</v>
      </c>
      <c r="Q229">
        <v>1637</v>
      </c>
      <c r="R229">
        <v>1019</v>
      </c>
      <c r="S229">
        <v>523</v>
      </c>
      <c r="T229">
        <v>522</v>
      </c>
    </row>
    <row r="230" spans="1:20" ht="12.75">
      <c r="A230" s="6">
        <v>228</v>
      </c>
      <c r="B230" s="6" t="s">
        <v>313</v>
      </c>
      <c r="C230">
        <v>53</v>
      </c>
      <c r="D230" s="85">
        <v>43586</v>
      </c>
      <c r="E230" s="85">
        <v>13722</v>
      </c>
      <c r="F230" s="85">
        <v>18716</v>
      </c>
      <c r="G230" s="85">
        <v>6848</v>
      </c>
      <c r="H230" s="85">
        <v>810</v>
      </c>
      <c r="I230" s="85">
        <v>2143</v>
      </c>
      <c r="J230" s="85">
        <v>1347</v>
      </c>
      <c r="K230" s="85">
        <v>608</v>
      </c>
      <c r="M230">
        <v>40251</v>
      </c>
      <c r="N230">
        <v>9760</v>
      </c>
      <c r="O230">
        <v>18798</v>
      </c>
      <c r="P230">
        <v>8920</v>
      </c>
      <c r="Q230">
        <v>415</v>
      </c>
      <c r="R230">
        <v>1347</v>
      </c>
      <c r="S230">
        <v>1011</v>
      </c>
      <c r="T230">
        <v>608</v>
      </c>
    </row>
    <row r="231" spans="1:20" ht="12.75">
      <c r="A231" s="6">
        <v>229</v>
      </c>
      <c r="B231" s="6" t="s">
        <v>314</v>
      </c>
      <c r="C231">
        <v>35</v>
      </c>
      <c r="D231" s="85">
        <v>45295</v>
      </c>
      <c r="E231" s="85">
        <v>19338</v>
      </c>
      <c r="F231" s="85">
        <v>18296</v>
      </c>
      <c r="G231" s="85">
        <v>516</v>
      </c>
      <c r="H231" s="85">
        <v>2670</v>
      </c>
      <c r="I231" s="85">
        <v>3315</v>
      </c>
      <c r="J231" s="85">
        <v>1160</v>
      </c>
      <c r="K231" s="85">
        <v>635</v>
      </c>
      <c r="M231">
        <v>41812</v>
      </c>
      <c r="N231">
        <v>16419</v>
      </c>
      <c r="O231">
        <v>18328</v>
      </c>
      <c r="P231">
        <v>3084</v>
      </c>
      <c r="Q231">
        <v>219</v>
      </c>
      <c r="R231">
        <v>2351</v>
      </c>
      <c r="S231">
        <v>1411</v>
      </c>
      <c r="T231">
        <v>635</v>
      </c>
    </row>
    <row r="232" spans="1:20" ht="12.75">
      <c r="A232" s="6">
        <v>230</v>
      </c>
      <c r="B232" s="6" t="s">
        <v>315</v>
      </c>
      <c r="C232">
        <v>57</v>
      </c>
      <c r="D232" s="85">
        <v>35908</v>
      </c>
      <c r="E232" s="85">
        <v>12262</v>
      </c>
      <c r="F232" s="85">
        <v>18990</v>
      </c>
      <c r="G232" s="85">
        <v>2364</v>
      </c>
      <c r="H232" s="85">
        <v>578</v>
      </c>
      <c r="I232" s="85">
        <v>1222</v>
      </c>
      <c r="J232" s="85">
        <v>492</v>
      </c>
      <c r="K232" s="85">
        <v>397</v>
      </c>
      <c r="M232">
        <v>31260</v>
      </c>
      <c r="N232">
        <v>8609</v>
      </c>
      <c r="O232">
        <v>18123</v>
      </c>
      <c r="P232">
        <v>2678</v>
      </c>
      <c r="Q232">
        <v>370</v>
      </c>
      <c r="R232">
        <v>1130</v>
      </c>
      <c r="S232">
        <v>350</v>
      </c>
      <c r="T232">
        <v>397</v>
      </c>
    </row>
    <row r="233" spans="1:20" ht="12.75">
      <c r="A233" s="6">
        <v>231</v>
      </c>
      <c r="B233" s="6" t="s">
        <v>316</v>
      </c>
      <c r="C233">
        <v>60</v>
      </c>
      <c r="D233" s="85">
        <v>60472</v>
      </c>
      <c r="E233" s="85">
        <v>19504</v>
      </c>
      <c r="F233" s="85">
        <v>27536</v>
      </c>
      <c r="G233" s="85">
        <v>5754</v>
      </c>
      <c r="H233" s="85">
        <v>1528</v>
      </c>
      <c r="I233" s="85">
        <v>4548</v>
      </c>
      <c r="J233" s="85">
        <v>1602</v>
      </c>
      <c r="K233" s="85">
        <v>928</v>
      </c>
      <c r="M233">
        <v>54535</v>
      </c>
      <c r="N233">
        <v>14399</v>
      </c>
      <c r="O233">
        <v>28232</v>
      </c>
      <c r="P233">
        <v>7131</v>
      </c>
      <c r="Q233">
        <v>1015</v>
      </c>
      <c r="R233">
        <v>2822</v>
      </c>
      <c r="S233">
        <v>936</v>
      </c>
      <c r="T233">
        <v>928</v>
      </c>
    </row>
    <row r="234" spans="1:20" ht="12.75">
      <c r="A234" s="6">
        <v>232</v>
      </c>
      <c r="B234" s="6" t="s">
        <v>317</v>
      </c>
      <c r="C234">
        <v>54</v>
      </c>
      <c r="D234" s="85">
        <v>30849</v>
      </c>
      <c r="E234" s="85">
        <v>10718</v>
      </c>
      <c r="F234" s="85">
        <v>15226</v>
      </c>
      <c r="G234" s="85">
        <v>2071</v>
      </c>
      <c r="H234" s="85">
        <v>522</v>
      </c>
      <c r="I234" s="85">
        <v>1524</v>
      </c>
      <c r="J234" s="85">
        <v>788</v>
      </c>
      <c r="K234" s="85">
        <v>341</v>
      </c>
      <c r="M234">
        <v>25966</v>
      </c>
      <c r="N234">
        <v>6809</v>
      </c>
      <c r="O234">
        <v>14013</v>
      </c>
      <c r="P234">
        <v>2873</v>
      </c>
      <c r="Q234">
        <v>206</v>
      </c>
      <c r="R234">
        <v>1269</v>
      </c>
      <c r="S234">
        <v>796</v>
      </c>
      <c r="T234">
        <v>341</v>
      </c>
    </row>
    <row r="235" spans="1:20" ht="12.75">
      <c r="A235" s="6">
        <v>233</v>
      </c>
      <c r="B235" s="6" t="s">
        <v>318</v>
      </c>
      <c r="C235">
        <v>60</v>
      </c>
      <c r="D235" s="85">
        <v>41085</v>
      </c>
      <c r="E235" s="85">
        <v>14101</v>
      </c>
      <c r="F235" s="85">
        <v>19827</v>
      </c>
      <c r="G235" s="85">
        <v>3342</v>
      </c>
      <c r="H235" s="85">
        <v>1021</v>
      </c>
      <c r="I235" s="85">
        <v>1910</v>
      </c>
      <c r="J235" s="85">
        <v>884</v>
      </c>
      <c r="K235" s="85">
        <v>500</v>
      </c>
      <c r="M235">
        <v>37284</v>
      </c>
      <c r="N235">
        <v>10198</v>
      </c>
      <c r="O235">
        <v>20209</v>
      </c>
      <c r="P235">
        <v>4311</v>
      </c>
      <c r="Q235">
        <v>345</v>
      </c>
      <c r="R235">
        <v>1639</v>
      </c>
      <c r="S235">
        <v>582</v>
      </c>
      <c r="T235">
        <v>500</v>
      </c>
    </row>
    <row r="236" spans="1:20" ht="12.75">
      <c r="A236" s="6">
        <v>234</v>
      </c>
      <c r="B236" s="6" t="s">
        <v>319</v>
      </c>
      <c r="C236">
        <v>54</v>
      </c>
      <c r="D236" s="85">
        <v>111148</v>
      </c>
      <c r="E236" s="85">
        <v>26241</v>
      </c>
      <c r="F236" s="85">
        <v>38146</v>
      </c>
      <c r="G236" s="85">
        <v>23457</v>
      </c>
      <c r="H236" s="85">
        <v>7641</v>
      </c>
      <c r="I236" s="85">
        <v>12958</v>
      </c>
      <c r="J236" s="85">
        <v>2705</v>
      </c>
      <c r="K236" s="85">
        <v>3666</v>
      </c>
      <c r="M236">
        <v>104233</v>
      </c>
      <c r="N236">
        <v>21272</v>
      </c>
      <c r="O236">
        <v>38567</v>
      </c>
      <c r="P236">
        <v>28265</v>
      </c>
      <c r="Q236">
        <v>6067</v>
      </c>
      <c r="R236">
        <v>8843</v>
      </c>
      <c r="S236">
        <v>1219</v>
      </c>
      <c r="T236">
        <v>3666</v>
      </c>
    </row>
    <row r="237" spans="1:20" ht="12.75">
      <c r="A237" s="6">
        <v>235</v>
      </c>
      <c r="B237" s="6" t="s">
        <v>320</v>
      </c>
      <c r="C237">
        <v>54</v>
      </c>
      <c r="D237" s="85">
        <v>19615</v>
      </c>
      <c r="E237" s="85">
        <v>6373</v>
      </c>
      <c r="F237" s="85">
        <v>8637</v>
      </c>
      <c r="G237" s="85">
        <v>1957</v>
      </c>
      <c r="H237" s="85">
        <v>387</v>
      </c>
      <c r="I237" s="85">
        <v>1567</v>
      </c>
      <c r="J237" s="85">
        <v>694</v>
      </c>
      <c r="K237" s="85">
        <v>229</v>
      </c>
      <c r="M237">
        <v>17491</v>
      </c>
      <c r="N237">
        <v>4402</v>
      </c>
      <c r="O237">
        <v>8521</v>
      </c>
      <c r="P237">
        <v>2196</v>
      </c>
      <c r="Q237">
        <v>173</v>
      </c>
      <c r="R237">
        <v>1484</v>
      </c>
      <c r="S237">
        <v>715</v>
      </c>
      <c r="T237">
        <v>229</v>
      </c>
    </row>
    <row r="238" spans="1:20" ht="12.75">
      <c r="A238" s="6">
        <v>236</v>
      </c>
      <c r="B238" s="6" t="s">
        <v>321</v>
      </c>
      <c r="C238">
        <v>60</v>
      </c>
      <c r="D238" s="85">
        <v>35394</v>
      </c>
      <c r="E238" s="85">
        <v>11603</v>
      </c>
      <c r="F238" s="85">
        <v>15512</v>
      </c>
      <c r="G238" s="85">
        <v>4542</v>
      </c>
      <c r="H238" s="85">
        <v>1173</v>
      </c>
      <c r="I238" s="85">
        <v>1667</v>
      </c>
      <c r="J238" s="85">
        <v>897</v>
      </c>
      <c r="K238" s="85">
        <v>387</v>
      </c>
      <c r="M238">
        <v>31107</v>
      </c>
      <c r="N238">
        <v>9007</v>
      </c>
      <c r="O238">
        <v>13741</v>
      </c>
      <c r="P238">
        <v>5322</v>
      </c>
      <c r="Q238">
        <v>919</v>
      </c>
      <c r="R238">
        <v>1436</v>
      </c>
      <c r="S238">
        <v>682</v>
      </c>
      <c r="T238">
        <v>387</v>
      </c>
    </row>
    <row r="239" spans="1:20" ht="12.75">
      <c r="A239" s="6">
        <v>237</v>
      </c>
      <c r="B239" s="6" t="s">
        <v>322</v>
      </c>
      <c r="C239">
        <v>54</v>
      </c>
      <c r="D239" s="85">
        <v>21922</v>
      </c>
      <c r="E239" s="85">
        <v>8287</v>
      </c>
      <c r="F239" s="85">
        <v>10444</v>
      </c>
      <c r="G239" s="85">
        <v>1341</v>
      </c>
      <c r="H239" s="85">
        <v>402</v>
      </c>
      <c r="I239" s="85">
        <v>1025</v>
      </c>
      <c r="J239" s="85">
        <v>423</v>
      </c>
      <c r="K239" s="85">
        <v>298</v>
      </c>
      <c r="M239">
        <v>19739</v>
      </c>
      <c r="N239">
        <v>6038</v>
      </c>
      <c r="O239">
        <v>10892</v>
      </c>
      <c r="P239">
        <v>1569</v>
      </c>
      <c r="Q239">
        <v>195</v>
      </c>
      <c r="R239">
        <v>844</v>
      </c>
      <c r="S239">
        <v>201</v>
      </c>
      <c r="T239">
        <v>298</v>
      </c>
    </row>
    <row r="240" spans="1:20" ht="12.75">
      <c r="A240" s="6">
        <v>238</v>
      </c>
      <c r="B240" s="6" t="s">
        <v>323</v>
      </c>
      <c r="C240">
        <v>55</v>
      </c>
      <c r="D240" s="85">
        <v>23989</v>
      </c>
      <c r="E240" s="85">
        <v>8096</v>
      </c>
      <c r="F240" s="85">
        <v>8761</v>
      </c>
      <c r="G240" s="85">
        <v>2360</v>
      </c>
      <c r="H240" s="85">
        <v>2449</v>
      </c>
      <c r="I240" s="85">
        <v>1424</v>
      </c>
      <c r="J240" s="85">
        <v>899</v>
      </c>
      <c r="K240" s="85">
        <v>392</v>
      </c>
      <c r="M240">
        <v>21624</v>
      </c>
      <c r="N240">
        <v>6297</v>
      </c>
      <c r="O240">
        <v>8010</v>
      </c>
      <c r="P240">
        <v>5204</v>
      </c>
      <c r="Q240">
        <v>306</v>
      </c>
      <c r="R240">
        <v>1022</v>
      </c>
      <c r="S240">
        <v>785</v>
      </c>
      <c r="T240">
        <v>392</v>
      </c>
    </row>
    <row r="241" spans="1:20" ht="12.75">
      <c r="A241" s="6">
        <v>239</v>
      </c>
      <c r="B241" s="6" t="s">
        <v>324</v>
      </c>
      <c r="C241">
        <v>55</v>
      </c>
      <c r="D241" s="85">
        <v>55533</v>
      </c>
      <c r="E241" s="85">
        <v>22755</v>
      </c>
      <c r="F241" s="85">
        <v>18169</v>
      </c>
      <c r="G241" s="85">
        <v>2374</v>
      </c>
      <c r="H241" s="85">
        <v>3591</v>
      </c>
      <c r="I241" s="85">
        <v>6228</v>
      </c>
      <c r="J241" s="85">
        <v>2416</v>
      </c>
      <c r="K241" s="85">
        <v>921</v>
      </c>
      <c r="M241">
        <v>47836</v>
      </c>
      <c r="N241">
        <v>17957</v>
      </c>
      <c r="O241">
        <v>16563</v>
      </c>
      <c r="P241">
        <v>5344</v>
      </c>
      <c r="Q241">
        <v>556</v>
      </c>
      <c r="R241">
        <v>4534</v>
      </c>
      <c r="S241">
        <v>2882</v>
      </c>
      <c r="T241">
        <v>921</v>
      </c>
    </row>
    <row r="242" spans="1:20" ht="12.75">
      <c r="A242" s="6">
        <v>240</v>
      </c>
      <c r="B242" s="6" t="s">
        <v>325</v>
      </c>
      <c r="C242">
        <v>55</v>
      </c>
      <c r="D242" s="85">
        <v>36643</v>
      </c>
      <c r="E242" s="85">
        <v>9240</v>
      </c>
      <c r="F242" s="85">
        <v>13900</v>
      </c>
      <c r="G242" s="85">
        <v>7464</v>
      </c>
      <c r="H242" s="85">
        <v>902</v>
      </c>
      <c r="I242" s="85">
        <v>3695</v>
      </c>
      <c r="J242" s="85">
        <v>1442</v>
      </c>
      <c r="K242" s="85">
        <v>889</v>
      </c>
      <c r="M242">
        <v>34211</v>
      </c>
      <c r="N242">
        <v>7332</v>
      </c>
      <c r="O242">
        <v>13909</v>
      </c>
      <c r="P242">
        <v>9153</v>
      </c>
      <c r="Q242">
        <v>600</v>
      </c>
      <c r="R242">
        <v>2706</v>
      </c>
      <c r="S242">
        <v>511</v>
      </c>
      <c r="T242">
        <v>889</v>
      </c>
    </row>
    <row r="243" spans="1:20" ht="12.75">
      <c r="A243" s="6">
        <v>241</v>
      </c>
      <c r="B243" s="6" t="s">
        <v>326</v>
      </c>
      <c r="C243">
        <v>55</v>
      </c>
      <c r="D243" s="85">
        <v>66054</v>
      </c>
      <c r="E243" s="85">
        <v>19778</v>
      </c>
      <c r="F243" s="85">
        <v>28076</v>
      </c>
      <c r="G243" s="85">
        <v>8286</v>
      </c>
      <c r="H243" s="85">
        <v>2020</v>
      </c>
      <c r="I243" s="85">
        <v>6098</v>
      </c>
      <c r="J243" s="85">
        <v>1796</v>
      </c>
      <c r="K243" s="85">
        <v>1228</v>
      </c>
      <c r="M243">
        <v>62099</v>
      </c>
      <c r="N243">
        <v>16176</v>
      </c>
      <c r="O243">
        <v>30521</v>
      </c>
      <c r="P243">
        <v>9839</v>
      </c>
      <c r="Q243">
        <v>1121</v>
      </c>
      <c r="R243">
        <v>3689</v>
      </c>
      <c r="S243">
        <v>753</v>
      </c>
      <c r="T243">
        <v>1228</v>
      </c>
    </row>
    <row r="244" spans="1:20" ht="12.75">
      <c r="A244" s="6">
        <v>242</v>
      </c>
      <c r="B244" s="6" t="s">
        <v>327</v>
      </c>
      <c r="C244">
        <v>55</v>
      </c>
      <c r="D244" s="85">
        <v>38870</v>
      </c>
      <c r="E244" s="85">
        <v>13504</v>
      </c>
      <c r="F244" s="85">
        <v>16473</v>
      </c>
      <c r="G244" s="85">
        <v>3911</v>
      </c>
      <c r="H244" s="85">
        <v>673</v>
      </c>
      <c r="I244" s="85">
        <v>2372</v>
      </c>
      <c r="J244" s="85">
        <v>1937</v>
      </c>
      <c r="K244" s="85">
        <v>467</v>
      </c>
      <c r="M244">
        <v>31256</v>
      </c>
      <c r="N244">
        <v>9250</v>
      </c>
      <c r="O244">
        <v>13251</v>
      </c>
      <c r="P244">
        <v>4651</v>
      </c>
      <c r="Q244">
        <v>201</v>
      </c>
      <c r="R244">
        <v>1747</v>
      </c>
      <c r="S244">
        <v>2156</v>
      </c>
      <c r="T244">
        <v>467</v>
      </c>
    </row>
    <row r="245" spans="1:20" ht="12.75">
      <c r="A245" s="6">
        <v>243</v>
      </c>
      <c r="B245" s="6" t="s">
        <v>328</v>
      </c>
      <c r="C245">
        <v>40</v>
      </c>
      <c r="D245" s="85">
        <v>64014</v>
      </c>
      <c r="E245" s="85">
        <v>19885</v>
      </c>
      <c r="F245" s="85">
        <v>26897</v>
      </c>
      <c r="G245" s="85">
        <v>9913</v>
      </c>
      <c r="H245" s="85">
        <v>1090</v>
      </c>
      <c r="I245" s="85">
        <v>4098</v>
      </c>
      <c r="J245" s="85">
        <v>2131</v>
      </c>
      <c r="K245" s="85">
        <v>909</v>
      </c>
      <c r="M245">
        <v>58980</v>
      </c>
      <c r="N245">
        <v>15697</v>
      </c>
      <c r="O245">
        <v>26066</v>
      </c>
      <c r="P245">
        <v>11941</v>
      </c>
      <c r="Q245">
        <v>621</v>
      </c>
      <c r="R245">
        <v>2851</v>
      </c>
      <c r="S245">
        <v>1804</v>
      </c>
      <c r="T245">
        <v>909</v>
      </c>
    </row>
    <row r="246" spans="1:20" ht="12.75">
      <c r="A246" s="6">
        <v>244</v>
      </c>
      <c r="B246" s="6" t="s">
        <v>329</v>
      </c>
      <c r="C246">
        <v>55</v>
      </c>
      <c r="D246" s="85">
        <v>32752</v>
      </c>
      <c r="E246" s="85">
        <v>12505</v>
      </c>
      <c r="F246" s="85">
        <v>12756</v>
      </c>
      <c r="G246" s="85">
        <v>4090</v>
      </c>
      <c r="H246" s="85">
        <v>558</v>
      </c>
      <c r="I246" s="85">
        <v>1735</v>
      </c>
      <c r="J246" s="85">
        <v>1108</v>
      </c>
      <c r="K246" s="85">
        <v>445</v>
      </c>
      <c r="M246">
        <v>27272</v>
      </c>
      <c r="N246">
        <v>9097</v>
      </c>
      <c r="O246">
        <v>10839</v>
      </c>
      <c r="P246">
        <v>4815</v>
      </c>
      <c r="Q246">
        <v>146</v>
      </c>
      <c r="R246">
        <v>1456</v>
      </c>
      <c r="S246">
        <v>919</v>
      </c>
      <c r="T246">
        <v>445</v>
      </c>
    </row>
    <row r="247" spans="1:20" ht="12.75">
      <c r="A247" s="6">
        <v>245</v>
      </c>
      <c r="B247" s="6" t="s">
        <v>330</v>
      </c>
      <c r="C247">
        <v>54</v>
      </c>
      <c r="D247" s="85">
        <v>51494</v>
      </c>
      <c r="E247" s="85">
        <v>15340</v>
      </c>
      <c r="F247" s="85">
        <v>22762</v>
      </c>
      <c r="G247" s="85">
        <v>6663</v>
      </c>
      <c r="H247" s="85">
        <v>1019</v>
      </c>
      <c r="I247" s="85">
        <v>3910</v>
      </c>
      <c r="J247" s="85">
        <v>1800</v>
      </c>
      <c r="K247" s="85">
        <v>700</v>
      </c>
      <c r="M247">
        <v>42901</v>
      </c>
      <c r="N247">
        <v>10255</v>
      </c>
      <c r="O247">
        <v>19394</v>
      </c>
      <c r="P247">
        <v>7916</v>
      </c>
      <c r="Q247">
        <v>517</v>
      </c>
      <c r="R247">
        <v>3343</v>
      </c>
      <c r="S247">
        <v>1476</v>
      </c>
      <c r="T247">
        <v>700</v>
      </c>
    </row>
    <row r="248" spans="1:20" ht="12.75">
      <c r="A248" s="6">
        <v>246</v>
      </c>
      <c r="B248" s="6" t="s">
        <v>331</v>
      </c>
      <c r="C248">
        <v>55</v>
      </c>
      <c r="D248" s="85">
        <v>32872</v>
      </c>
      <c r="E248" s="85">
        <v>11969</v>
      </c>
      <c r="F248" s="85">
        <v>12687</v>
      </c>
      <c r="G248" s="85">
        <v>1284</v>
      </c>
      <c r="H248" s="85">
        <v>2711</v>
      </c>
      <c r="I248" s="85">
        <v>2730</v>
      </c>
      <c r="J248" s="85">
        <v>1491</v>
      </c>
      <c r="K248" s="85">
        <v>409</v>
      </c>
      <c r="M248">
        <v>29584</v>
      </c>
      <c r="N248">
        <v>8832</v>
      </c>
      <c r="O248">
        <v>12224</v>
      </c>
      <c r="P248">
        <v>4241</v>
      </c>
      <c r="Q248">
        <v>206</v>
      </c>
      <c r="R248">
        <v>1981</v>
      </c>
      <c r="S248">
        <v>2100</v>
      </c>
      <c r="T248">
        <v>409</v>
      </c>
    </row>
    <row r="249" spans="1:20" ht="12.75">
      <c r="A249" s="6">
        <v>247</v>
      </c>
      <c r="B249" s="6" t="s">
        <v>332</v>
      </c>
      <c r="C249">
        <v>67</v>
      </c>
      <c r="D249" s="85">
        <v>50715</v>
      </c>
      <c r="E249" s="85">
        <v>18035</v>
      </c>
      <c r="F249" s="85">
        <v>19099</v>
      </c>
      <c r="G249" s="85">
        <v>1058</v>
      </c>
      <c r="H249" s="85">
        <v>6253</v>
      </c>
      <c r="I249" s="85">
        <v>3987</v>
      </c>
      <c r="J249" s="85">
        <v>2283</v>
      </c>
      <c r="K249" s="85">
        <v>795</v>
      </c>
      <c r="M249">
        <v>42521</v>
      </c>
      <c r="N249">
        <v>13119</v>
      </c>
      <c r="O249">
        <v>16997</v>
      </c>
      <c r="P249">
        <v>6637</v>
      </c>
      <c r="Q249">
        <v>702</v>
      </c>
      <c r="R249">
        <v>3189</v>
      </c>
      <c r="S249">
        <v>1877</v>
      </c>
      <c r="T249">
        <v>795</v>
      </c>
    </row>
    <row r="250" spans="1:20" ht="12.75">
      <c r="A250" s="6">
        <v>248</v>
      </c>
      <c r="B250" s="6" t="s">
        <v>333</v>
      </c>
      <c r="C250">
        <v>56</v>
      </c>
      <c r="D250" s="85">
        <v>50009</v>
      </c>
      <c r="E250" s="85">
        <v>19630</v>
      </c>
      <c r="F250" s="85">
        <v>21907</v>
      </c>
      <c r="G250" s="85">
        <v>317</v>
      </c>
      <c r="H250" s="85">
        <v>3825</v>
      </c>
      <c r="I250" s="85">
        <v>2877</v>
      </c>
      <c r="J250" s="85">
        <v>1453</v>
      </c>
      <c r="K250" s="85">
        <v>550</v>
      </c>
      <c r="M250">
        <v>41695</v>
      </c>
      <c r="N250">
        <v>14851</v>
      </c>
      <c r="O250">
        <v>19296</v>
      </c>
      <c r="P250">
        <v>1083</v>
      </c>
      <c r="Q250">
        <v>2899</v>
      </c>
      <c r="R250">
        <v>2399</v>
      </c>
      <c r="S250">
        <v>1167</v>
      </c>
      <c r="T250">
        <v>550</v>
      </c>
    </row>
    <row r="251" spans="1:20" ht="12.75">
      <c r="A251" s="6">
        <v>249</v>
      </c>
      <c r="B251" s="6" t="s">
        <v>334</v>
      </c>
      <c r="C251">
        <v>56</v>
      </c>
      <c r="D251" s="85">
        <v>39380</v>
      </c>
      <c r="E251" s="85">
        <v>13894</v>
      </c>
      <c r="F251" s="85">
        <v>13662</v>
      </c>
      <c r="G251" s="85">
        <v>6054</v>
      </c>
      <c r="H251" s="85">
        <v>1032</v>
      </c>
      <c r="I251" s="85">
        <v>3297</v>
      </c>
      <c r="J251" s="85">
        <v>1441</v>
      </c>
      <c r="K251" s="85">
        <v>680</v>
      </c>
      <c r="M251">
        <v>35790</v>
      </c>
      <c r="N251">
        <v>10750</v>
      </c>
      <c r="O251">
        <v>13785</v>
      </c>
      <c r="P251">
        <v>7105</v>
      </c>
      <c r="Q251">
        <v>616</v>
      </c>
      <c r="R251">
        <v>2665</v>
      </c>
      <c r="S251">
        <v>869</v>
      </c>
      <c r="T251">
        <v>680</v>
      </c>
    </row>
    <row r="252" spans="1:20" ht="12.75">
      <c r="A252" s="6">
        <v>250</v>
      </c>
      <c r="B252" s="6" t="s">
        <v>335</v>
      </c>
      <c r="C252">
        <v>56</v>
      </c>
      <c r="D252" s="85">
        <v>58338</v>
      </c>
      <c r="E252" s="85">
        <v>21640</v>
      </c>
      <c r="F252" s="85">
        <v>20169</v>
      </c>
      <c r="G252" s="85">
        <v>6792</v>
      </c>
      <c r="H252" s="85">
        <v>1822</v>
      </c>
      <c r="I252" s="85">
        <v>4729</v>
      </c>
      <c r="J252" s="85">
        <v>3186</v>
      </c>
      <c r="K252" s="85">
        <v>772</v>
      </c>
      <c r="M252">
        <v>52773</v>
      </c>
      <c r="N252">
        <v>16768</v>
      </c>
      <c r="O252">
        <v>19427</v>
      </c>
      <c r="P252">
        <v>8500</v>
      </c>
      <c r="Q252">
        <v>1001</v>
      </c>
      <c r="R252">
        <v>3918</v>
      </c>
      <c r="S252">
        <v>3159</v>
      </c>
      <c r="T252">
        <v>772</v>
      </c>
    </row>
    <row r="253" spans="1:20" ht="12.75">
      <c r="A253" s="6">
        <v>251</v>
      </c>
      <c r="B253" s="6" t="s">
        <v>336</v>
      </c>
      <c r="C253">
        <v>56</v>
      </c>
      <c r="D253" s="85">
        <v>43502</v>
      </c>
      <c r="E253" s="85">
        <v>18292</v>
      </c>
      <c r="F253" s="85">
        <v>12762</v>
      </c>
      <c r="G253" s="85">
        <v>4771</v>
      </c>
      <c r="H253" s="85">
        <v>1215</v>
      </c>
      <c r="I253" s="85">
        <v>4242</v>
      </c>
      <c r="J253" s="85">
        <v>2220</v>
      </c>
      <c r="K253" s="85">
        <v>558</v>
      </c>
      <c r="M253">
        <v>37617</v>
      </c>
      <c r="N253">
        <v>14357</v>
      </c>
      <c r="O253">
        <v>11461</v>
      </c>
      <c r="P253">
        <v>5724</v>
      </c>
      <c r="Q253">
        <v>369</v>
      </c>
      <c r="R253">
        <v>3584</v>
      </c>
      <c r="S253">
        <v>2122</v>
      </c>
      <c r="T253">
        <v>558</v>
      </c>
    </row>
    <row r="254" spans="1:20" ht="12.75">
      <c r="A254" s="6">
        <v>252</v>
      </c>
      <c r="B254" s="6" t="s">
        <v>337</v>
      </c>
      <c r="C254">
        <v>56</v>
      </c>
      <c r="D254" s="85">
        <v>54584</v>
      </c>
      <c r="E254" s="85">
        <v>10695</v>
      </c>
      <c r="F254" s="85">
        <v>16020</v>
      </c>
      <c r="G254" s="85">
        <v>16921</v>
      </c>
      <c r="H254" s="85">
        <v>2848</v>
      </c>
      <c r="I254" s="85">
        <v>6447</v>
      </c>
      <c r="J254" s="85">
        <v>1653</v>
      </c>
      <c r="K254" s="85">
        <v>1255</v>
      </c>
      <c r="M254">
        <v>52775</v>
      </c>
      <c r="N254">
        <v>8200</v>
      </c>
      <c r="O254">
        <v>16485</v>
      </c>
      <c r="P254">
        <v>19728</v>
      </c>
      <c r="Q254">
        <v>2237</v>
      </c>
      <c r="R254">
        <v>5194</v>
      </c>
      <c r="S254">
        <v>931</v>
      </c>
      <c r="T254">
        <v>1255</v>
      </c>
    </row>
    <row r="255" spans="1:20" ht="12.75">
      <c r="A255" s="6">
        <v>253</v>
      </c>
      <c r="B255" s="6" t="s">
        <v>338</v>
      </c>
      <c r="C255">
        <v>56</v>
      </c>
      <c r="D255" s="85">
        <v>46607</v>
      </c>
      <c r="E255" s="85">
        <v>17649</v>
      </c>
      <c r="F255" s="85">
        <v>18876</v>
      </c>
      <c r="G255" s="85">
        <v>4202</v>
      </c>
      <c r="H255" s="85">
        <v>1110</v>
      </c>
      <c r="I255" s="85">
        <v>3108</v>
      </c>
      <c r="J255" s="85">
        <v>1662</v>
      </c>
      <c r="K255" s="85">
        <v>530</v>
      </c>
      <c r="M255">
        <v>41082</v>
      </c>
      <c r="N255">
        <v>13220</v>
      </c>
      <c r="O255">
        <v>18343</v>
      </c>
      <c r="P255">
        <v>5011</v>
      </c>
      <c r="Q255">
        <v>596</v>
      </c>
      <c r="R255">
        <v>2508</v>
      </c>
      <c r="S255">
        <v>1404</v>
      </c>
      <c r="T255">
        <v>530</v>
      </c>
    </row>
    <row r="256" spans="1:20" ht="12.75">
      <c r="A256" s="6">
        <v>254</v>
      </c>
      <c r="B256" s="6" t="s">
        <v>339</v>
      </c>
      <c r="C256">
        <v>57</v>
      </c>
      <c r="D256" s="85">
        <v>22013</v>
      </c>
      <c r="E256" s="85">
        <v>4597</v>
      </c>
      <c r="F256" s="85">
        <v>9205</v>
      </c>
      <c r="G256" s="85">
        <v>6127</v>
      </c>
      <c r="H256" s="85">
        <v>696</v>
      </c>
      <c r="I256" s="85">
        <v>747</v>
      </c>
      <c r="J256" s="85">
        <v>641</v>
      </c>
      <c r="K256" s="85">
        <v>418</v>
      </c>
      <c r="M256">
        <v>19998</v>
      </c>
      <c r="N256">
        <v>2734</v>
      </c>
      <c r="O256">
        <v>8623</v>
      </c>
      <c r="P256">
        <v>7721</v>
      </c>
      <c r="Q256">
        <v>120</v>
      </c>
      <c r="R256">
        <v>480</v>
      </c>
      <c r="S256">
        <v>320</v>
      </c>
      <c r="T256">
        <v>418</v>
      </c>
    </row>
    <row r="257" spans="1:20" ht="12.75">
      <c r="A257" s="6">
        <v>255</v>
      </c>
      <c r="B257" s="6" t="s">
        <v>340</v>
      </c>
      <c r="C257">
        <v>57</v>
      </c>
      <c r="D257" s="85">
        <v>28747</v>
      </c>
      <c r="E257" s="85">
        <v>8272</v>
      </c>
      <c r="F257" s="85">
        <v>13664</v>
      </c>
      <c r="G257" s="85">
        <v>3110</v>
      </c>
      <c r="H257" s="85">
        <v>1192</v>
      </c>
      <c r="I257" s="85">
        <v>1603</v>
      </c>
      <c r="J257" s="85">
        <v>906</v>
      </c>
      <c r="K257" s="85">
        <v>454</v>
      </c>
      <c r="M257">
        <v>23692</v>
      </c>
      <c r="N257">
        <v>5257</v>
      </c>
      <c r="O257">
        <v>12459</v>
      </c>
      <c r="P257">
        <v>3974</v>
      </c>
      <c r="Q257">
        <v>124</v>
      </c>
      <c r="R257">
        <v>1189</v>
      </c>
      <c r="S257">
        <v>689</v>
      </c>
      <c r="T257">
        <v>454</v>
      </c>
    </row>
    <row r="258" spans="1:20" ht="12.75">
      <c r="A258" s="6">
        <v>256</v>
      </c>
      <c r="B258" s="6" t="s">
        <v>341</v>
      </c>
      <c r="C258">
        <v>57</v>
      </c>
      <c r="D258" s="85">
        <v>31244</v>
      </c>
      <c r="E258" s="85">
        <v>9030</v>
      </c>
      <c r="F258" s="85">
        <v>14784</v>
      </c>
      <c r="G258" s="85">
        <v>1340</v>
      </c>
      <c r="H258" s="85">
        <v>3127</v>
      </c>
      <c r="I258" s="85">
        <v>1948</v>
      </c>
      <c r="J258" s="85">
        <v>1015</v>
      </c>
      <c r="K258" s="85">
        <v>395</v>
      </c>
      <c r="M258">
        <v>26343</v>
      </c>
      <c r="N258">
        <v>6513</v>
      </c>
      <c r="O258">
        <v>12645</v>
      </c>
      <c r="P258">
        <v>4621</v>
      </c>
      <c r="Q258">
        <v>229</v>
      </c>
      <c r="R258">
        <v>1534</v>
      </c>
      <c r="S258">
        <v>801</v>
      </c>
      <c r="T258">
        <v>395</v>
      </c>
    </row>
    <row r="259" spans="1:20" ht="12.75">
      <c r="A259" s="6">
        <v>257</v>
      </c>
      <c r="B259" s="6" t="s">
        <v>342</v>
      </c>
      <c r="C259">
        <v>57</v>
      </c>
      <c r="D259" s="85">
        <v>34442</v>
      </c>
      <c r="E259" s="85">
        <v>10079</v>
      </c>
      <c r="F259" s="85">
        <v>16397</v>
      </c>
      <c r="G259" s="85">
        <v>3726</v>
      </c>
      <c r="H259" s="85">
        <v>964</v>
      </c>
      <c r="I259" s="85">
        <v>2204</v>
      </c>
      <c r="J259" s="85">
        <v>1072</v>
      </c>
      <c r="K259" s="85">
        <v>511</v>
      </c>
      <c r="M259">
        <v>30093</v>
      </c>
      <c r="N259">
        <v>7906</v>
      </c>
      <c r="O259">
        <v>14821</v>
      </c>
      <c r="P259">
        <v>4864</v>
      </c>
      <c r="Q259">
        <v>359</v>
      </c>
      <c r="R259">
        <v>1728</v>
      </c>
      <c r="S259">
        <v>415</v>
      </c>
      <c r="T259">
        <v>511</v>
      </c>
    </row>
    <row r="260" spans="1:20" ht="12.75">
      <c r="A260" s="6">
        <v>258</v>
      </c>
      <c r="B260" s="6" t="s">
        <v>343</v>
      </c>
      <c r="C260">
        <v>57</v>
      </c>
      <c r="D260" s="85">
        <v>80822</v>
      </c>
      <c r="E260" s="85">
        <v>19989</v>
      </c>
      <c r="F260" s="85">
        <v>38125</v>
      </c>
      <c r="G260" s="85">
        <v>12354</v>
      </c>
      <c r="H260" s="85">
        <v>2313</v>
      </c>
      <c r="I260" s="85">
        <v>5663</v>
      </c>
      <c r="J260" s="85">
        <v>2378</v>
      </c>
      <c r="K260" s="85">
        <v>1787</v>
      </c>
      <c r="M260">
        <v>71202</v>
      </c>
      <c r="N260">
        <v>14520</v>
      </c>
      <c r="O260">
        <v>35598</v>
      </c>
      <c r="P260">
        <v>15439</v>
      </c>
      <c r="Q260">
        <v>1311</v>
      </c>
      <c r="R260">
        <v>3624</v>
      </c>
      <c r="S260">
        <v>710</v>
      </c>
      <c r="T260">
        <v>1787</v>
      </c>
    </row>
    <row r="261" spans="1:20" ht="12.75">
      <c r="A261" s="6">
        <v>259</v>
      </c>
      <c r="B261" s="6" t="s">
        <v>344</v>
      </c>
      <c r="C261">
        <v>57</v>
      </c>
      <c r="D261" s="85">
        <v>31716</v>
      </c>
      <c r="E261" s="85">
        <v>9515</v>
      </c>
      <c r="F261" s="85">
        <v>15593</v>
      </c>
      <c r="G261" s="85">
        <v>3010</v>
      </c>
      <c r="H261" s="85">
        <v>550</v>
      </c>
      <c r="I261" s="85">
        <v>1938</v>
      </c>
      <c r="J261" s="85">
        <v>1110</v>
      </c>
      <c r="K261" s="85">
        <v>350</v>
      </c>
      <c r="M261">
        <v>26454</v>
      </c>
      <c r="N261">
        <v>5921</v>
      </c>
      <c r="O261">
        <v>13737</v>
      </c>
      <c r="P261">
        <v>3755</v>
      </c>
      <c r="Q261">
        <v>175</v>
      </c>
      <c r="R261">
        <v>1902</v>
      </c>
      <c r="S261">
        <v>964</v>
      </c>
      <c r="T261">
        <v>350</v>
      </c>
    </row>
    <row r="262" spans="1:20" ht="12.75">
      <c r="A262" s="6">
        <v>260</v>
      </c>
      <c r="B262" s="6" t="s">
        <v>345</v>
      </c>
      <c r="C262">
        <v>57</v>
      </c>
      <c r="D262" s="85">
        <v>30082</v>
      </c>
      <c r="E262" s="85">
        <v>8172</v>
      </c>
      <c r="F262" s="85">
        <v>13562</v>
      </c>
      <c r="G262" s="85">
        <v>4885</v>
      </c>
      <c r="H262" s="85">
        <v>1004</v>
      </c>
      <c r="I262" s="85">
        <v>1565</v>
      </c>
      <c r="J262" s="85">
        <v>894</v>
      </c>
      <c r="K262" s="85">
        <v>573</v>
      </c>
      <c r="M262">
        <v>26336</v>
      </c>
      <c r="N262">
        <v>5917</v>
      </c>
      <c r="O262">
        <v>12514</v>
      </c>
      <c r="P262">
        <v>5747</v>
      </c>
      <c r="Q262">
        <v>494</v>
      </c>
      <c r="R262">
        <v>1141</v>
      </c>
      <c r="S262">
        <v>523</v>
      </c>
      <c r="T262">
        <v>573</v>
      </c>
    </row>
    <row r="263" spans="1:20" ht="12.75">
      <c r="A263" s="6">
        <v>261</v>
      </c>
      <c r="B263" s="6" t="s">
        <v>346</v>
      </c>
      <c r="C263">
        <v>18</v>
      </c>
      <c r="D263" s="85">
        <v>13535</v>
      </c>
      <c r="E263" s="85">
        <v>4040</v>
      </c>
      <c r="F263" s="85">
        <v>4407</v>
      </c>
      <c r="G263" s="85">
        <v>2051</v>
      </c>
      <c r="H263" s="85">
        <v>646</v>
      </c>
      <c r="I263" s="85">
        <v>1406</v>
      </c>
      <c r="J263" s="85">
        <v>985</v>
      </c>
      <c r="K263" s="85">
        <v>140</v>
      </c>
      <c r="M263">
        <v>12237</v>
      </c>
      <c r="N263">
        <v>2838</v>
      </c>
      <c r="O263">
        <v>4080</v>
      </c>
      <c r="P263">
        <v>2525</v>
      </c>
      <c r="Q263">
        <v>377</v>
      </c>
      <c r="R263">
        <v>1312</v>
      </c>
      <c r="S263">
        <v>1105</v>
      </c>
      <c r="T263">
        <v>140</v>
      </c>
    </row>
    <row r="264" spans="1:20" ht="12.75">
      <c r="A264" s="6">
        <v>262</v>
      </c>
      <c r="B264" s="6" t="s">
        <v>347</v>
      </c>
      <c r="C264">
        <v>18</v>
      </c>
      <c r="D264" s="85">
        <v>11653</v>
      </c>
      <c r="E264" s="85">
        <v>3494</v>
      </c>
      <c r="F264" s="85">
        <v>3212</v>
      </c>
      <c r="G264" s="85">
        <v>2213</v>
      </c>
      <c r="H264" s="85">
        <v>320</v>
      </c>
      <c r="I264" s="85">
        <v>1527</v>
      </c>
      <c r="J264" s="85">
        <v>887</v>
      </c>
      <c r="K264" s="85">
        <v>110</v>
      </c>
      <c r="M264">
        <v>11083</v>
      </c>
      <c r="N264">
        <v>2589</v>
      </c>
      <c r="O264">
        <v>2873</v>
      </c>
      <c r="P264">
        <v>3126</v>
      </c>
      <c r="Q264">
        <v>155</v>
      </c>
      <c r="R264">
        <v>1342</v>
      </c>
      <c r="S264">
        <v>998</v>
      </c>
      <c r="T264">
        <v>110</v>
      </c>
    </row>
    <row r="265" spans="1:20" ht="12.75">
      <c r="A265" s="6">
        <v>263</v>
      </c>
      <c r="B265" s="6" t="s">
        <v>348</v>
      </c>
      <c r="C265">
        <v>18</v>
      </c>
      <c r="D265" s="85">
        <v>34512</v>
      </c>
      <c r="E265" s="85">
        <v>7411</v>
      </c>
      <c r="F265" s="85">
        <v>15650</v>
      </c>
      <c r="G265" s="85">
        <v>7470</v>
      </c>
      <c r="H265" s="85">
        <v>1761</v>
      </c>
      <c r="I265" s="85">
        <v>1422</v>
      </c>
      <c r="J265" s="85">
        <v>798</v>
      </c>
      <c r="K265" s="85">
        <v>436</v>
      </c>
      <c r="M265">
        <v>31606</v>
      </c>
      <c r="N265">
        <v>4667</v>
      </c>
      <c r="O265">
        <v>15291</v>
      </c>
      <c r="P265">
        <v>8691</v>
      </c>
      <c r="Q265">
        <v>1545</v>
      </c>
      <c r="R265">
        <v>1065</v>
      </c>
      <c r="S265">
        <v>347</v>
      </c>
      <c r="T265">
        <v>436</v>
      </c>
    </row>
    <row r="266" spans="1:20" ht="12.75">
      <c r="A266" s="6">
        <v>264</v>
      </c>
      <c r="B266" s="6" t="s">
        <v>349</v>
      </c>
      <c r="C266">
        <v>18</v>
      </c>
      <c r="D266" s="85">
        <v>20032</v>
      </c>
      <c r="E266" s="85">
        <v>7163</v>
      </c>
      <c r="F266" s="85">
        <v>7973</v>
      </c>
      <c r="G266" s="85">
        <v>2384</v>
      </c>
      <c r="H266" s="85">
        <v>374</v>
      </c>
      <c r="I266" s="85">
        <v>1241</v>
      </c>
      <c r="J266" s="85">
        <v>897</v>
      </c>
      <c r="K266" s="85">
        <v>279</v>
      </c>
      <c r="M266">
        <v>19063</v>
      </c>
      <c r="N266">
        <v>4754</v>
      </c>
      <c r="O266">
        <v>8631</v>
      </c>
      <c r="P266">
        <v>3413</v>
      </c>
      <c r="Q266">
        <v>311</v>
      </c>
      <c r="R266">
        <v>1137</v>
      </c>
      <c r="S266">
        <v>817</v>
      </c>
      <c r="T266">
        <v>279</v>
      </c>
    </row>
    <row r="267" spans="1:20" ht="12.75">
      <c r="A267" s="6">
        <v>265</v>
      </c>
      <c r="B267" s="6" t="s">
        <v>350</v>
      </c>
      <c r="C267">
        <v>18</v>
      </c>
      <c r="D267" s="85">
        <v>24585</v>
      </c>
      <c r="E267" s="85">
        <v>7945</v>
      </c>
      <c r="F267" s="85">
        <v>9198</v>
      </c>
      <c r="G267" s="85">
        <v>2029</v>
      </c>
      <c r="H267" s="85">
        <v>1818</v>
      </c>
      <c r="I267" s="85">
        <v>2442</v>
      </c>
      <c r="J267" s="85">
        <v>1153</v>
      </c>
      <c r="K267" s="85">
        <v>262</v>
      </c>
      <c r="M267">
        <v>22447</v>
      </c>
      <c r="N267">
        <v>5969</v>
      </c>
      <c r="O267">
        <v>8891</v>
      </c>
      <c r="P267">
        <v>4111</v>
      </c>
      <c r="Q267">
        <v>289</v>
      </c>
      <c r="R267">
        <v>1964</v>
      </c>
      <c r="S267">
        <v>1223</v>
      </c>
      <c r="T267">
        <v>262</v>
      </c>
    </row>
    <row r="268" spans="1:20" ht="12.75">
      <c r="A268" s="6">
        <v>266</v>
      </c>
      <c r="B268" s="6" t="s">
        <v>351</v>
      </c>
      <c r="C268">
        <v>18</v>
      </c>
      <c r="D268" s="85">
        <v>26463</v>
      </c>
      <c r="E268" s="85">
        <v>6967</v>
      </c>
      <c r="F268" s="85">
        <v>10254</v>
      </c>
      <c r="G268" s="85">
        <v>6081</v>
      </c>
      <c r="H268" s="85">
        <v>1010</v>
      </c>
      <c r="I268" s="85">
        <v>1504</v>
      </c>
      <c r="J268" s="85">
        <v>647</v>
      </c>
      <c r="K268" s="85">
        <v>361</v>
      </c>
      <c r="M268">
        <v>25113</v>
      </c>
      <c r="N268">
        <v>5057</v>
      </c>
      <c r="O268">
        <v>9883</v>
      </c>
      <c r="P268">
        <v>7948</v>
      </c>
      <c r="Q268">
        <v>686</v>
      </c>
      <c r="R268">
        <v>1243</v>
      </c>
      <c r="S268">
        <v>296</v>
      </c>
      <c r="T268">
        <v>361</v>
      </c>
    </row>
    <row r="269" spans="1:20" ht="12.75">
      <c r="A269" s="6">
        <v>267</v>
      </c>
      <c r="B269" s="6" t="s">
        <v>352</v>
      </c>
      <c r="C269">
        <v>59</v>
      </c>
      <c r="D269" s="85">
        <v>22680</v>
      </c>
      <c r="E269" s="85">
        <v>9075</v>
      </c>
      <c r="F269" s="85">
        <v>8342</v>
      </c>
      <c r="G269" s="85">
        <v>1486</v>
      </c>
      <c r="H269" s="85">
        <v>692</v>
      </c>
      <c r="I269" s="85">
        <v>2146</v>
      </c>
      <c r="J269" s="85">
        <v>939</v>
      </c>
      <c r="K269" s="85">
        <v>261</v>
      </c>
      <c r="M269">
        <v>20322</v>
      </c>
      <c r="N269">
        <v>7186</v>
      </c>
      <c r="O269">
        <v>8158</v>
      </c>
      <c r="P269">
        <v>1934</v>
      </c>
      <c r="Q269">
        <v>363</v>
      </c>
      <c r="R269">
        <v>1691</v>
      </c>
      <c r="S269">
        <v>990</v>
      </c>
      <c r="T269">
        <v>261</v>
      </c>
    </row>
    <row r="270" spans="1:20" ht="12.75">
      <c r="A270" s="6">
        <v>268</v>
      </c>
      <c r="B270" s="6" t="s">
        <v>353</v>
      </c>
      <c r="C270">
        <v>58</v>
      </c>
      <c r="D270" s="85">
        <v>34688</v>
      </c>
      <c r="E270" s="85">
        <v>12227</v>
      </c>
      <c r="F270" s="85">
        <v>13145</v>
      </c>
      <c r="G270" s="85">
        <v>324</v>
      </c>
      <c r="H270" s="85">
        <v>4163</v>
      </c>
      <c r="I270" s="85">
        <v>2951</v>
      </c>
      <c r="J270" s="85">
        <v>1878</v>
      </c>
      <c r="K270" s="85">
        <v>364</v>
      </c>
      <c r="M270">
        <v>30487</v>
      </c>
      <c r="N270">
        <v>9081</v>
      </c>
      <c r="O270">
        <v>12436</v>
      </c>
      <c r="P270">
        <v>4169</v>
      </c>
      <c r="Q270">
        <v>172</v>
      </c>
      <c r="R270">
        <v>2424</v>
      </c>
      <c r="S270">
        <v>2205</v>
      </c>
      <c r="T270">
        <v>364</v>
      </c>
    </row>
    <row r="271" spans="1:20" ht="12.75">
      <c r="A271" s="6">
        <v>269</v>
      </c>
      <c r="B271" s="6" t="s">
        <v>354</v>
      </c>
      <c r="C271">
        <v>59</v>
      </c>
      <c r="D271" s="85">
        <v>63077</v>
      </c>
      <c r="E271" s="85">
        <v>21749</v>
      </c>
      <c r="F271" s="85">
        <v>26101</v>
      </c>
      <c r="G271" s="85">
        <v>3853</v>
      </c>
      <c r="H271" s="85">
        <v>1934</v>
      </c>
      <c r="I271" s="85">
        <v>6616</v>
      </c>
      <c r="J271" s="85">
        <v>2824</v>
      </c>
      <c r="K271" s="85">
        <v>851</v>
      </c>
      <c r="M271">
        <v>56246</v>
      </c>
      <c r="N271">
        <v>16555</v>
      </c>
      <c r="O271">
        <v>25208</v>
      </c>
      <c r="P271">
        <v>5125</v>
      </c>
      <c r="Q271">
        <v>908</v>
      </c>
      <c r="R271">
        <v>5582</v>
      </c>
      <c r="S271">
        <v>2868</v>
      </c>
      <c r="T271">
        <v>851</v>
      </c>
    </row>
    <row r="272" spans="1:20" ht="12.75">
      <c r="A272" s="6">
        <v>270</v>
      </c>
      <c r="B272" s="6" t="s">
        <v>355</v>
      </c>
      <c r="C272">
        <v>58</v>
      </c>
      <c r="D272" s="85">
        <v>55164</v>
      </c>
      <c r="E272" s="85">
        <v>13700</v>
      </c>
      <c r="F272" s="85">
        <v>20177</v>
      </c>
      <c r="G272" s="85">
        <v>11572</v>
      </c>
      <c r="H272" s="85">
        <v>3964</v>
      </c>
      <c r="I272" s="85">
        <v>3910</v>
      </c>
      <c r="J272" s="85">
        <v>1841</v>
      </c>
      <c r="K272" s="85">
        <v>1199</v>
      </c>
      <c r="M272">
        <v>54560</v>
      </c>
      <c r="N272">
        <v>11445</v>
      </c>
      <c r="O272">
        <v>21834</v>
      </c>
      <c r="P272">
        <v>15225</v>
      </c>
      <c r="Q272">
        <v>2852</v>
      </c>
      <c r="R272">
        <v>2581</v>
      </c>
      <c r="S272">
        <v>623</v>
      </c>
      <c r="T272">
        <v>1199</v>
      </c>
    </row>
    <row r="273" spans="1:20" ht="12.75">
      <c r="A273" s="6">
        <v>271</v>
      </c>
      <c r="B273" s="6" t="s">
        <v>356</v>
      </c>
      <c r="C273">
        <v>58</v>
      </c>
      <c r="D273" s="85">
        <v>57441</v>
      </c>
      <c r="E273" s="85">
        <v>17294</v>
      </c>
      <c r="F273" s="85">
        <v>22699</v>
      </c>
      <c r="G273" s="85">
        <v>11234</v>
      </c>
      <c r="H273" s="85">
        <v>1929</v>
      </c>
      <c r="I273" s="85">
        <v>3172</v>
      </c>
      <c r="J273" s="85">
        <v>1113</v>
      </c>
      <c r="K273" s="85">
        <v>993</v>
      </c>
      <c r="M273">
        <v>56857</v>
      </c>
      <c r="N273">
        <v>13877</v>
      </c>
      <c r="O273">
        <v>24924</v>
      </c>
      <c r="P273">
        <v>13424</v>
      </c>
      <c r="Q273">
        <v>1436</v>
      </c>
      <c r="R273">
        <v>2542</v>
      </c>
      <c r="S273">
        <v>654</v>
      </c>
      <c r="T273">
        <v>993</v>
      </c>
    </row>
    <row r="274" spans="1:20" ht="12.75">
      <c r="A274" s="6">
        <v>272</v>
      </c>
      <c r="B274" s="6" t="s">
        <v>357</v>
      </c>
      <c r="C274">
        <v>58</v>
      </c>
      <c r="D274" s="85">
        <v>18125</v>
      </c>
      <c r="E274" s="85">
        <v>5927</v>
      </c>
      <c r="F274" s="85">
        <v>5985</v>
      </c>
      <c r="G274" s="85">
        <v>1751</v>
      </c>
      <c r="H274" s="85">
        <v>588</v>
      </c>
      <c r="I274" s="85">
        <v>1787</v>
      </c>
      <c r="J274" s="85">
        <v>2087</v>
      </c>
      <c r="K274" s="85">
        <v>319</v>
      </c>
      <c r="M274">
        <v>16420</v>
      </c>
      <c r="N274">
        <v>4562</v>
      </c>
      <c r="O274">
        <v>5419</v>
      </c>
      <c r="P274">
        <v>2390</v>
      </c>
      <c r="Q274">
        <v>85</v>
      </c>
      <c r="R274">
        <v>1652</v>
      </c>
      <c r="S274">
        <v>2312</v>
      </c>
      <c r="T274">
        <v>319</v>
      </c>
    </row>
    <row r="275" spans="1:20" ht="12.75">
      <c r="A275" s="6">
        <v>273</v>
      </c>
      <c r="B275" s="6" t="s">
        <v>358</v>
      </c>
      <c r="C275">
        <v>59</v>
      </c>
      <c r="D275" s="85">
        <v>21451</v>
      </c>
      <c r="E275" s="85">
        <v>8114</v>
      </c>
      <c r="F275" s="85">
        <v>6728</v>
      </c>
      <c r="G275" s="85">
        <v>183</v>
      </c>
      <c r="H275" s="85">
        <v>2517</v>
      </c>
      <c r="I275" s="85">
        <v>2613</v>
      </c>
      <c r="J275" s="85">
        <v>1296</v>
      </c>
      <c r="K275" s="85">
        <v>219</v>
      </c>
      <c r="M275">
        <v>18482</v>
      </c>
      <c r="N275">
        <v>6339</v>
      </c>
      <c r="O275">
        <v>6133</v>
      </c>
      <c r="P275">
        <v>858</v>
      </c>
      <c r="Q275">
        <v>1698</v>
      </c>
      <c r="R275">
        <v>2014</v>
      </c>
      <c r="S275">
        <v>1440</v>
      </c>
      <c r="T275">
        <v>219</v>
      </c>
    </row>
    <row r="276" spans="1:20" ht="12.75">
      <c r="A276" s="6">
        <v>274</v>
      </c>
      <c r="B276" s="6" t="s">
        <v>359</v>
      </c>
      <c r="C276">
        <v>59</v>
      </c>
      <c r="D276" s="85">
        <v>46726</v>
      </c>
      <c r="E276" s="85">
        <v>17146</v>
      </c>
      <c r="F276" s="85">
        <v>15907</v>
      </c>
      <c r="G276" s="85">
        <v>4504</v>
      </c>
      <c r="H276" s="85">
        <v>1727</v>
      </c>
      <c r="I276" s="85">
        <v>5677</v>
      </c>
      <c r="J276" s="85">
        <v>1765</v>
      </c>
      <c r="K276" s="85">
        <v>713</v>
      </c>
      <c r="M276">
        <v>44270</v>
      </c>
      <c r="N276">
        <v>15102</v>
      </c>
      <c r="O276">
        <v>16237</v>
      </c>
      <c r="P276">
        <v>6469</v>
      </c>
      <c r="Q276">
        <v>685</v>
      </c>
      <c r="R276">
        <v>4598</v>
      </c>
      <c r="S276">
        <v>1179</v>
      </c>
      <c r="T276">
        <v>713</v>
      </c>
    </row>
    <row r="277" spans="1:20" ht="12.75">
      <c r="A277" s="6">
        <v>275</v>
      </c>
      <c r="B277" s="6" t="s">
        <v>360</v>
      </c>
      <c r="C277">
        <v>59</v>
      </c>
      <c r="D277" s="85">
        <v>30836</v>
      </c>
      <c r="E277" s="85">
        <v>9716</v>
      </c>
      <c r="F277" s="85">
        <v>14475</v>
      </c>
      <c r="G277" s="85">
        <v>3299</v>
      </c>
      <c r="H277" s="85">
        <v>833</v>
      </c>
      <c r="I277" s="85">
        <v>1492</v>
      </c>
      <c r="J277" s="85">
        <v>1021</v>
      </c>
      <c r="K277" s="85">
        <v>362</v>
      </c>
      <c r="M277">
        <v>27548</v>
      </c>
      <c r="N277">
        <v>6806</v>
      </c>
      <c r="O277">
        <v>13745</v>
      </c>
      <c r="P277">
        <v>4321</v>
      </c>
      <c r="Q277">
        <v>510</v>
      </c>
      <c r="R277">
        <v>1210</v>
      </c>
      <c r="S277">
        <v>956</v>
      </c>
      <c r="T277">
        <v>362</v>
      </c>
    </row>
    <row r="278" spans="1:20" ht="12.75">
      <c r="A278" s="6">
        <v>276</v>
      </c>
      <c r="B278" s="6" t="s">
        <v>361</v>
      </c>
      <c r="C278">
        <v>59</v>
      </c>
      <c r="D278" s="85">
        <v>76920</v>
      </c>
      <c r="E278" s="85">
        <v>24709</v>
      </c>
      <c r="F278" s="85">
        <v>31611</v>
      </c>
      <c r="G278" s="85">
        <v>8066</v>
      </c>
      <c r="H278" s="85">
        <v>3565</v>
      </c>
      <c r="I278" s="85">
        <v>6711</v>
      </c>
      <c r="J278" s="85">
        <v>2258</v>
      </c>
      <c r="K278" s="85">
        <v>1357</v>
      </c>
      <c r="M278">
        <v>67638</v>
      </c>
      <c r="N278">
        <v>19559</v>
      </c>
      <c r="O278">
        <v>29599</v>
      </c>
      <c r="P278">
        <v>10043</v>
      </c>
      <c r="Q278">
        <v>2338</v>
      </c>
      <c r="R278">
        <v>4718</v>
      </c>
      <c r="S278">
        <v>1381</v>
      </c>
      <c r="T278">
        <v>1357</v>
      </c>
    </row>
    <row r="279" spans="1:20" ht="12.75">
      <c r="A279" s="6">
        <v>277</v>
      </c>
      <c r="B279" s="6" t="s">
        <v>362</v>
      </c>
      <c r="C279">
        <v>36</v>
      </c>
      <c r="D279" s="85">
        <v>46600</v>
      </c>
      <c r="E279" s="85">
        <v>15086</v>
      </c>
      <c r="F279" s="85">
        <v>18864</v>
      </c>
      <c r="G279" s="85">
        <v>7702</v>
      </c>
      <c r="H279" s="85">
        <v>1068</v>
      </c>
      <c r="I279" s="85">
        <v>2521</v>
      </c>
      <c r="J279" s="85">
        <v>1359</v>
      </c>
      <c r="K279" s="85">
        <v>610</v>
      </c>
      <c r="M279">
        <v>42593</v>
      </c>
      <c r="N279">
        <v>12246</v>
      </c>
      <c r="O279">
        <v>18214</v>
      </c>
      <c r="P279">
        <v>9250</v>
      </c>
      <c r="Q279">
        <v>581</v>
      </c>
      <c r="R279">
        <v>1856</v>
      </c>
      <c r="S279">
        <v>446</v>
      </c>
      <c r="T279">
        <v>610</v>
      </c>
    </row>
    <row r="280" spans="1:20" ht="12.75">
      <c r="A280" s="6">
        <v>278</v>
      </c>
      <c r="B280" s="6" t="s">
        <v>363</v>
      </c>
      <c r="C280">
        <v>61</v>
      </c>
      <c r="D280" s="85">
        <v>44690</v>
      </c>
      <c r="E280" s="85">
        <v>13675</v>
      </c>
      <c r="F280" s="85">
        <v>18105</v>
      </c>
      <c r="G280" s="85">
        <v>7942</v>
      </c>
      <c r="H280" s="85">
        <v>838</v>
      </c>
      <c r="I280" s="85">
        <v>2817</v>
      </c>
      <c r="J280" s="85">
        <v>1313</v>
      </c>
      <c r="K280" s="85">
        <v>695</v>
      </c>
      <c r="M280">
        <v>40678</v>
      </c>
      <c r="N280">
        <v>9585</v>
      </c>
      <c r="O280">
        <v>18335</v>
      </c>
      <c r="P280">
        <v>8795</v>
      </c>
      <c r="Q280">
        <v>502</v>
      </c>
      <c r="R280">
        <v>2149</v>
      </c>
      <c r="S280">
        <v>1312</v>
      </c>
      <c r="T280">
        <v>695</v>
      </c>
    </row>
    <row r="281" spans="1:20" ht="12.75">
      <c r="A281" s="6">
        <v>279</v>
      </c>
      <c r="B281" s="6" t="s">
        <v>364</v>
      </c>
      <c r="C281">
        <v>36</v>
      </c>
      <c r="D281" s="85">
        <v>45445</v>
      </c>
      <c r="E281" s="85">
        <v>15046</v>
      </c>
      <c r="F281" s="85">
        <v>19688</v>
      </c>
      <c r="G281" s="85">
        <v>4702</v>
      </c>
      <c r="H281" s="85">
        <v>975</v>
      </c>
      <c r="I281" s="85">
        <v>3781</v>
      </c>
      <c r="J281" s="85">
        <v>1253</v>
      </c>
      <c r="K281" s="85">
        <v>658</v>
      </c>
      <c r="M281">
        <v>42921</v>
      </c>
      <c r="N281">
        <v>12004</v>
      </c>
      <c r="O281">
        <v>21290</v>
      </c>
      <c r="P281">
        <v>5504</v>
      </c>
      <c r="Q281">
        <v>604</v>
      </c>
      <c r="R281">
        <v>2933</v>
      </c>
      <c r="S281">
        <v>586</v>
      </c>
      <c r="T281">
        <v>658</v>
      </c>
    </row>
    <row r="282" spans="1:20" ht="12.75">
      <c r="A282" s="6">
        <v>280</v>
      </c>
      <c r="B282" s="6" t="s">
        <v>365</v>
      </c>
      <c r="C282">
        <v>60</v>
      </c>
      <c r="D282" s="85">
        <v>47556</v>
      </c>
      <c r="E282" s="85">
        <v>16751</v>
      </c>
      <c r="F282" s="85">
        <v>21842</v>
      </c>
      <c r="G282" s="85">
        <v>3974</v>
      </c>
      <c r="H282" s="85">
        <v>1311</v>
      </c>
      <c r="I282" s="85">
        <v>2693</v>
      </c>
      <c r="J282" s="85">
        <v>985</v>
      </c>
      <c r="K282" s="85">
        <v>537</v>
      </c>
      <c r="M282">
        <v>43782</v>
      </c>
      <c r="N282">
        <v>12280</v>
      </c>
      <c r="O282">
        <v>23118</v>
      </c>
      <c r="P282">
        <v>4814</v>
      </c>
      <c r="Q282">
        <v>943</v>
      </c>
      <c r="R282">
        <v>2162</v>
      </c>
      <c r="S282">
        <v>465</v>
      </c>
      <c r="T282">
        <v>537</v>
      </c>
    </row>
    <row r="283" spans="1:20" ht="12.75">
      <c r="A283" s="6">
        <v>281</v>
      </c>
      <c r="B283" s="6" t="s">
        <v>366</v>
      </c>
      <c r="C283">
        <v>61</v>
      </c>
      <c r="D283" s="85">
        <v>41601</v>
      </c>
      <c r="E283" s="85">
        <v>13255</v>
      </c>
      <c r="F283" s="85">
        <v>15810</v>
      </c>
      <c r="G283" s="85">
        <v>6850</v>
      </c>
      <c r="H283" s="85">
        <v>1816</v>
      </c>
      <c r="I283" s="85">
        <v>2626</v>
      </c>
      <c r="J283" s="85">
        <v>1244</v>
      </c>
      <c r="K283" s="85">
        <v>673</v>
      </c>
      <c r="M283">
        <v>39807</v>
      </c>
      <c r="N283">
        <v>10252</v>
      </c>
      <c r="O283">
        <v>17181</v>
      </c>
      <c r="P283">
        <v>8704</v>
      </c>
      <c r="Q283">
        <v>990</v>
      </c>
      <c r="R283">
        <v>2161</v>
      </c>
      <c r="S283">
        <v>519</v>
      </c>
      <c r="T283">
        <v>673</v>
      </c>
    </row>
    <row r="284" spans="1:20" ht="12.75">
      <c r="A284" s="6">
        <v>282</v>
      </c>
      <c r="B284" s="6" t="s">
        <v>367</v>
      </c>
      <c r="C284">
        <v>61</v>
      </c>
      <c r="D284" s="85">
        <v>44465</v>
      </c>
      <c r="E284" s="85">
        <v>14646</v>
      </c>
      <c r="F284" s="85">
        <v>18248</v>
      </c>
      <c r="G284" s="85">
        <v>5623</v>
      </c>
      <c r="H284" s="85">
        <v>1614</v>
      </c>
      <c r="I284" s="85">
        <v>2750</v>
      </c>
      <c r="J284" s="85">
        <v>1584</v>
      </c>
      <c r="K284" s="85">
        <v>592</v>
      </c>
      <c r="M284">
        <v>40218</v>
      </c>
      <c r="N284">
        <v>10494</v>
      </c>
      <c r="O284">
        <v>18392</v>
      </c>
      <c r="P284">
        <v>6913</v>
      </c>
      <c r="Q284">
        <v>1058</v>
      </c>
      <c r="R284">
        <v>2168</v>
      </c>
      <c r="S284">
        <v>1193</v>
      </c>
      <c r="T284">
        <v>592</v>
      </c>
    </row>
    <row r="285" spans="1:20" ht="12.75">
      <c r="A285" s="6">
        <v>283</v>
      </c>
      <c r="B285" s="6" t="s">
        <v>368</v>
      </c>
      <c r="C285">
        <v>60</v>
      </c>
      <c r="D285" s="85">
        <v>116112</v>
      </c>
      <c r="E285" s="85">
        <v>23328</v>
      </c>
      <c r="F285" s="85">
        <v>34735</v>
      </c>
      <c r="G285" s="85">
        <v>31200</v>
      </c>
      <c r="H285" s="85">
        <v>7590</v>
      </c>
      <c r="I285" s="85">
        <v>15201</v>
      </c>
      <c r="J285" s="85">
        <v>4058</v>
      </c>
      <c r="K285" s="85">
        <v>3576</v>
      </c>
      <c r="M285">
        <v>109381</v>
      </c>
      <c r="N285">
        <v>17845</v>
      </c>
      <c r="O285">
        <v>38863</v>
      </c>
      <c r="P285">
        <v>35766</v>
      </c>
      <c r="Q285">
        <v>6149</v>
      </c>
      <c r="R285">
        <v>9297</v>
      </c>
      <c r="S285">
        <v>1461</v>
      </c>
      <c r="T285">
        <v>3576</v>
      </c>
    </row>
    <row r="286" spans="1:20" ht="12.75">
      <c r="A286" s="6">
        <v>284</v>
      </c>
      <c r="B286" s="6" t="s">
        <v>369</v>
      </c>
      <c r="C286">
        <v>60</v>
      </c>
      <c r="D286" s="85">
        <v>43670</v>
      </c>
      <c r="E286" s="85">
        <v>15218</v>
      </c>
      <c r="F286" s="85">
        <v>19243</v>
      </c>
      <c r="G286" s="85">
        <v>3776</v>
      </c>
      <c r="H286" s="85">
        <v>535</v>
      </c>
      <c r="I286" s="85">
        <v>4056</v>
      </c>
      <c r="J286" s="85">
        <v>842</v>
      </c>
      <c r="K286" s="85">
        <v>588</v>
      </c>
      <c r="M286">
        <v>38499</v>
      </c>
      <c r="N286">
        <v>10837</v>
      </c>
      <c r="O286">
        <v>19331</v>
      </c>
      <c r="P286">
        <v>3922</v>
      </c>
      <c r="Q286">
        <v>250</v>
      </c>
      <c r="R286">
        <v>3005</v>
      </c>
      <c r="S286">
        <v>1154</v>
      </c>
      <c r="T286">
        <v>588</v>
      </c>
    </row>
    <row r="287" spans="1:20" ht="12.75">
      <c r="A287" s="6">
        <v>285</v>
      </c>
      <c r="B287" s="6" t="s">
        <v>370</v>
      </c>
      <c r="C287">
        <v>30</v>
      </c>
      <c r="D287" s="85">
        <v>53225</v>
      </c>
      <c r="E287" s="85">
        <v>14241</v>
      </c>
      <c r="F287" s="85">
        <v>25599</v>
      </c>
      <c r="G287" s="85">
        <v>4352</v>
      </c>
      <c r="H287" s="85">
        <v>2566</v>
      </c>
      <c r="I287" s="85">
        <v>4689</v>
      </c>
      <c r="J287" s="85">
        <v>1778</v>
      </c>
      <c r="K287" s="85">
        <v>981</v>
      </c>
      <c r="M287">
        <v>44926</v>
      </c>
      <c r="N287">
        <v>9357</v>
      </c>
      <c r="O287">
        <v>21671</v>
      </c>
      <c r="P287">
        <v>7246</v>
      </c>
      <c r="Q287">
        <v>554</v>
      </c>
      <c r="R287">
        <v>3865</v>
      </c>
      <c r="S287">
        <v>2233</v>
      </c>
      <c r="T287">
        <v>981</v>
      </c>
    </row>
    <row r="288" spans="1:20" ht="12.75">
      <c r="A288" s="6">
        <v>286</v>
      </c>
      <c r="B288" s="6" t="s">
        <v>371</v>
      </c>
      <c r="C288">
        <v>62</v>
      </c>
      <c r="D288" s="85">
        <v>51732</v>
      </c>
      <c r="E288" s="85">
        <v>13742</v>
      </c>
      <c r="F288" s="85">
        <v>14645</v>
      </c>
      <c r="G288" s="85">
        <v>8118</v>
      </c>
      <c r="H288" s="85">
        <v>2868</v>
      </c>
      <c r="I288" s="85">
        <v>9068</v>
      </c>
      <c r="J288" s="85">
        <v>3291</v>
      </c>
      <c r="K288" s="85">
        <v>1902</v>
      </c>
      <c r="M288">
        <v>44124</v>
      </c>
      <c r="N288">
        <v>10093</v>
      </c>
      <c r="O288">
        <v>14338</v>
      </c>
      <c r="P288">
        <v>9747</v>
      </c>
      <c r="Q288">
        <v>1591</v>
      </c>
      <c r="R288">
        <v>7044</v>
      </c>
      <c r="S288">
        <v>1311</v>
      </c>
      <c r="T288">
        <v>1902</v>
      </c>
    </row>
    <row r="289" spans="1:20" ht="12.75">
      <c r="A289" s="6">
        <v>287</v>
      </c>
      <c r="B289" s="6" t="s">
        <v>372</v>
      </c>
      <c r="C289">
        <v>30</v>
      </c>
      <c r="D289" s="85">
        <v>52105</v>
      </c>
      <c r="E289" s="85">
        <v>17013</v>
      </c>
      <c r="F289" s="85">
        <v>22893</v>
      </c>
      <c r="G289" s="85">
        <v>711</v>
      </c>
      <c r="H289" s="85">
        <v>5216</v>
      </c>
      <c r="I289" s="85">
        <v>4027</v>
      </c>
      <c r="J289" s="85">
        <v>2245</v>
      </c>
      <c r="K289" s="85">
        <v>775</v>
      </c>
      <c r="M289">
        <v>45752</v>
      </c>
      <c r="N289">
        <v>11226</v>
      </c>
      <c r="O289">
        <v>21897</v>
      </c>
      <c r="P289">
        <v>5947</v>
      </c>
      <c r="Q289">
        <v>491</v>
      </c>
      <c r="R289">
        <v>3196</v>
      </c>
      <c r="S289">
        <v>2995</v>
      </c>
      <c r="T289">
        <v>775</v>
      </c>
    </row>
    <row r="290" spans="1:20" ht="12.75">
      <c r="A290" s="6">
        <v>288</v>
      </c>
      <c r="B290" s="6" t="s">
        <v>373</v>
      </c>
      <c r="C290">
        <v>62</v>
      </c>
      <c r="D290" s="85">
        <v>45759</v>
      </c>
      <c r="E290" s="85">
        <v>14781</v>
      </c>
      <c r="F290" s="85">
        <v>19252</v>
      </c>
      <c r="G290" s="85">
        <v>886</v>
      </c>
      <c r="H290" s="85">
        <v>4997</v>
      </c>
      <c r="I290" s="85">
        <v>3402</v>
      </c>
      <c r="J290" s="85">
        <v>2441</v>
      </c>
      <c r="K290" s="85">
        <v>615</v>
      </c>
      <c r="M290">
        <v>41692</v>
      </c>
      <c r="N290">
        <v>9629</v>
      </c>
      <c r="O290">
        <v>20765</v>
      </c>
      <c r="P290">
        <v>5402</v>
      </c>
      <c r="Q290">
        <v>600</v>
      </c>
      <c r="R290">
        <v>2826</v>
      </c>
      <c r="S290">
        <v>2470</v>
      </c>
      <c r="T290">
        <v>615</v>
      </c>
    </row>
    <row r="291" spans="1:20" ht="12.75">
      <c r="A291" s="6">
        <v>289</v>
      </c>
      <c r="B291" s="6" t="s">
        <v>374</v>
      </c>
      <c r="C291">
        <v>62</v>
      </c>
      <c r="D291" s="85">
        <v>38397</v>
      </c>
      <c r="E291" s="85">
        <v>12003</v>
      </c>
      <c r="F291" s="85">
        <v>16108</v>
      </c>
      <c r="G291" s="85">
        <v>1705</v>
      </c>
      <c r="H291" s="85">
        <v>3336</v>
      </c>
      <c r="I291" s="85">
        <v>3040</v>
      </c>
      <c r="J291" s="85">
        <v>2205</v>
      </c>
      <c r="K291" s="85">
        <v>482</v>
      </c>
      <c r="M291">
        <v>34460</v>
      </c>
      <c r="N291">
        <v>8302</v>
      </c>
      <c r="O291">
        <v>15711</v>
      </c>
      <c r="P291">
        <v>4391</v>
      </c>
      <c r="Q291">
        <v>760</v>
      </c>
      <c r="R291">
        <v>2743</v>
      </c>
      <c r="S291">
        <v>2553</v>
      </c>
      <c r="T291">
        <v>482</v>
      </c>
    </row>
    <row r="292" spans="1:20" ht="12.75">
      <c r="A292" s="6">
        <v>290</v>
      </c>
      <c r="B292" s="6" t="s">
        <v>375</v>
      </c>
      <c r="C292">
        <v>54</v>
      </c>
      <c r="D292" s="85">
        <v>13457</v>
      </c>
      <c r="E292" s="85">
        <v>4721</v>
      </c>
      <c r="F292" s="85">
        <v>5074</v>
      </c>
      <c r="G292" s="85">
        <v>1193</v>
      </c>
      <c r="H292" s="85">
        <v>410</v>
      </c>
      <c r="I292" s="85">
        <v>1112</v>
      </c>
      <c r="J292" s="85">
        <v>947</v>
      </c>
      <c r="K292" s="85">
        <v>265</v>
      </c>
      <c r="M292">
        <v>11931</v>
      </c>
      <c r="N292">
        <v>2973</v>
      </c>
      <c r="O292">
        <v>4901</v>
      </c>
      <c r="P292">
        <v>1621</v>
      </c>
      <c r="Q292">
        <v>157</v>
      </c>
      <c r="R292">
        <v>1094</v>
      </c>
      <c r="S292">
        <v>1185</v>
      </c>
      <c r="T292">
        <v>265</v>
      </c>
    </row>
    <row r="293" spans="1:20" ht="12.75">
      <c r="A293" s="6">
        <v>291</v>
      </c>
      <c r="B293" s="6" t="s">
        <v>376</v>
      </c>
      <c r="C293">
        <v>63</v>
      </c>
      <c r="D293" s="85">
        <v>20925</v>
      </c>
      <c r="E293" s="85">
        <v>6955</v>
      </c>
      <c r="F293" s="85">
        <v>7976</v>
      </c>
      <c r="G293" s="85">
        <v>2284</v>
      </c>
      <c r="H293" s="85">
        <v>514</v>
      </c>
      <c r="I293" s="85">
        <v>1952</v>
      </c>
      <c r="J293" s="85">
        <v>1244</v>
      </c>
      <c r="K293" s="85">
        <v>236</v>
      </c>
      <c r="M293">
        <v>19177</v>
      </c>
      <c r="N293">
        <v>4934</v>
      </c>
      <c r="O293">
        <v>8102</v>
      </c>
      <c r="P293">
        <v>3069</v>
      </c>
      <c r="Q293">
        <v>232</v>
      </c>
      <c r="R293">
        <v>1622</v>
      </c>
      <c r="S293">
        <v>1218</v>
      </c>
      <c r="T293">
        <v>236</v>
      </c>
    </row>
    <row r="294" spans="1:20" ht="12.75">
      <c r="A294" s="6">
        <v>292</v>
      </c>
      <c r="B294" s="6" t="s">
        <v>377</v>
      </c>
      <c r="C294">
        <v>63</v>
      </c>
      <c r="D294" s="85">
        <v>23149</v>
      </c>
      <c r="E294" s="85">
        <v>8227</v>
      </c>
      <c r="F294" s="85">
        <v>8629</v>
      </c>
      <c r="G294" s="85">
        <v>2362</v>
      </c>
      <c r="H294" s="85">
        <v>627</v>
      </c>
      <c r="I294" s="85">
        <v>2158</v>
      </c>
      <c r="J294" s="85">
        <v>1146</v>
      </c>
      <c r="K294" s="85">
        <v>346</v>
      </c>
      <c r="M294">
        <v>20275</v>
      </c>
      <c r="N294">
        <v>6146</v>
      </c>
      <c r="O294">
        <v>7921</v>
      </c>
      <c r="P294">
        <v>3016</v>
      </c>
      <c r="Q294">
        <v>278</v>
      </c>
      <c r="R294">
        <v>1645</v>
      </c>
      <c r="S294">
        <v>1269</v>
      </c>
      <c r="T294">
        <v>346</v>
      </c>
    </row>
    <row r="295" spans="1:20" ht="12.75">
      <c r="A295" s="6">
        <v>293</v>
      </c>
      <c r="B295" s="6" t="s">
        <v>378</v>
      </c>
      <c r="C295">
        <v>63</v>
      </c>
      <c r="D295" s="85">
        <v>15657</v>
      </c>
      <c r="E295" s="85">
        <v>5208</v>
      </c>
      <c r="F295" s="85">
        <v>6058</v>
      </c>
      <c r="G295" s="85">
        <v>1986</v>
      </c>
      <c r="H295" s="85">
        <v>453</v>
      </c>
      <c r="I295" s="85">
        <v>1320</v>
      </c>
      <c r="J295" s="85">
        <v>632</v>
      </c>
      <c r="K295" s="85">
        <v>230</v>
      </c>
      <c r="M295">
        <v>13305</v>
      </c>
      <c r="N295">
        <v>4069</v>
      </c>
      <c r="O295">
        <v>5120</v>
      </c>
      <c r="P295">
        <v>2397</v>
      </c>
      <c r="Q295">
        <v>160</v>
      </c>
      <c r="R295">
        <v>1149</v>
      </c>
      <c r="S295">
        <v>410</v>
      </c>
      <c r="T295">
        <v>230</v>
      </c>
    </row>
    <row r="296" spans="1:20" ht="12.75">
      <c r="A296" s="6">
        <v>294</v>
      </c>
      <c r="B296" s="6" t="s">
        <v>379</v>
      </c>
      <c r="C296">
        <v>63</v>
      </c>
      <c r="D296" s="85">
        <v>40308</v>
      </c>
      <c r="E296" s="85">
        <v>13438</v>
      </c>
      <c r="F296" s="85">
        <v>16401</v>
      </c>
      <c r="G296" s="85">
        <v>4707</v>
      </c>
      <c r="H296" s="85">
        <v>1025</v>
      </c>
      <c r="I296" s="85">
        <v>3392</v>
      </c>
      <c r="J296" s="85">
        <v>1345</v>
      </c>
      <c r="K296" s="85">
        <v>556</v>
      </c>
      <c r="M296">
        <v>36401</v>
      </c>
      <c r="N296">
        <v>10112</v>
      </c>
      <c r="O296">
        <v>15945</v>
      </c>
      <c r="P296">
        <v>6146</v>
      </c>
      <c r="Q296">
        <v>389</v>
      </c>
      <c r="R296">
        <v>2773</v>
      </c>
      <c r="S296">
        <v>1036</v>
      </c>
      <c r="T296">
        <v>556</v>
      </c>
    </row>
    <row r="297" spans="1:20" ht="12.75">
      <c r="A297" s="6">
        <v>295</v>
      </c>
      <c r="B297" s="6" t="s">
        <v>380</v>
      </c>
      <c r="C297">
        <v>63</v>
      </c>
      <c r="D297" s="85">
        <v>17262</v>
      </c>
      <c r="E297" s="85">
        <v>7505</v>
      </c>
      <c r="F297" s="85">
        <v>5014</v>
      </c>
      <c r="G297" s="85">
        <v>108</v>
      </c>
      <c r="H297" s="85">
        <v>1889</v>
      </c>
      <c r="I297" s="85">
        <v>1911</v>
      </c>
      <c r="J297" s="85">
        <v>835</v>
      </c>
      <c r="K297" s="85">
        <v>215</v>
      </c>
      <c r="M297">
        <v>15277</v>
      </c>
      <c r="N297">
        <v>5800</v>
      </c>
      <c r="O297">
        <v>5106</v>
      </c>
      <c r="P297">
        <v>1666</v>
      </c>
      <c r="Q297">
        <v>190</v>
      </c>
      <c r="R297">
        <v>1573</v>
      </c>
      <c r="S297">
        <v>942</v>
      </c>
      <c r="T297">
        <v>215</v>
      </c>
    </row>
    <row r="298" spans="1:20" ht="12.75">
      <c r="A298" s="6">
        <v>296</v>
      </c>
      <c r="B298" s="6" t="s">
        <v>381</v>
      </c>
      <c r="C298">
        <v>63</v>
      </c>
      <c r="D298" s="85">
        <v>63768</v>
      </c>
      <c r="E298" s="85">
        <v>14522</v>
      </c>
      <c r="F298" s="85">
        <v>29362</v>
      </c>
      <c r="G298" s="85">
        <v>5804</v>
      </c>
      <c r="H298" s="85">
        <v>8244</v>
      </c>
      <c r="I298" s="85">
        <v>3762</v>
      </c>
      <c r="J298" s="85">
        <v>2074</v>
      </c>
      <c r="K298" s="85">
        <v>1340</v>
      </c>
      <c r="M298">
        <v>52396</v>
      </c>
      <c r="N298">
        <v>9337</v>
      </c>
      <c r="O298">
        <v>25303</v>
      </c>
      <c r="P298">
        <v>14036</v>
      </c>
      <c r="Q298">
        <v>814</v>
      </c>
      <c r="R298">
        <v>1774</v>
      </c>
      <c r="S298">
        <v>1132</v>
      </c>
      <c r="T298">
        <v>1340</v>
      </c>
    </row>
    <row r="299" spans="1:20" ht="12.75">
      <c r="A299" s="6">
        <v>297</v>
      </c>
      <c r="B299" s="6" t="s">
        <v>382</v>
      </c>
      <c r="C299">
        <v>71</v>
      </c>
      <c r="D299" s="85">
        <v>71115</v>
      </c>
      <c r="E299" s="85">
        <v>24048</v>
      </c>
      <c r="F299" s="85">
        <v>27023</v>
      </c>
      <c r="G299" s="85">
        <v>3231</v>
      </c>
      <c r="H299" s="85">
        <v>6949</v>
      </c>
      <c r="I299" s="85">
        <v>7184</v>
      </c>
      <c r="J299" s="85">
        <v>2680</v>
      </c>
      <c r="K299" s="85">
        <v>1224</v>
      </c>
      <c r="M299">
        <v>64879</v>
      </c>
      <c r="N299">
        <v>18933</v>
      </c>
      <c r="O299">
        <v>27197</v>
      </c>
      <c r="P299">
        <v>10477</v>
      </c>
      <c r="Q299">
        <v>1443</v>
      </c>
      <c r="R299">
        <v>5632</v>
      </c>
      <c r="S299">
        <v>1197</v>
      </c>
      <c r="T299">
        <v>1224</v>
      </c>
    </row>
    <row r="300" spans="1:20" ht="12.75">
      <c r="A300" s="6">
        <v>298</v>
      </c>
      <c r="B300" s="6" t="s">
        <v>383</v>
      </c>
      <c r="C300">
        <v>64</v>
      </c>
      <c r="D300" s="85">
        <v>42881</v>
      </c>
      <c r="E300" s="85">
        <v>14632</v>
      </c>
      <c r="F300" s="85">
        <v>17554</v>
      </c>
      <c r="G300" s="85">
        <v>2414</v>
      </c>
      <c r="H300" s="85">
        <v>2835</v>
      </c>
      <c r="I300" s="85">
        <v>3783</v>
      </c>
      <c r="J300" s="85">
        <v>1663</v>
      </c>
      <c r="K300" s="85">
        <v>693</v>
      </c>
      <c r="M300">
        <v>37527</v>
      </c>
      <c r="N300">
        <v>10966</v>
      </c>
      <c r="O300">
        <v>16343</v>
      </c>
      <c r="P300">
        <v>5339</v>
      </c>
      <c r="Q300">
        <v>687</v>
      </c>
      <c r="R300">
        <v>2971</v>
      </c>
      <c r="S300">
        <v>1221</v>
      </c>
      <c r="T300">
        <v>693</v>
      </c>
    </row>
    <row r="301" spans="1:20" ht="12.75">
      <c r="A301" s="6">
        <v>299</v>
      </c>
      <c r="B301" s="6" t="s">
        <v>384</v>
      </c>
      <c r="C301">
        <v>64</v>
      </c>
      <c r="D301" s="85">
        <v>79985</v>
      </c>
      <c r="E301" s="85">
        <v>28321</v>
      </c>
      <c r="F301" s="85">
        <v>35156</v>
      </c>
      <c r="G301" s="85">
        <v>5783</v>
      </c>
      <c r="H301" s="85">
        <v>1673</v>
      </c>
      <c r="I301" s="85">
        <v>6536</v>
      </c>
      <c r="J301" s="85">
        <v>2516</v>
      </c>
      <c r="K301" s="85">
        <v>1165</v>
      </c>
      <c r="M301">
        <v>70513</v>
      </c>
      <c r="N301">
        <v>20962</v>
      </c>
      <c r="O301">
        <v>34406</v>
      </c>
      <c r="P301">
        <v>7593</v>
      </c>
      <c r="Q301">
        <v>1111</v>
      </c>
      <c r="R301">
        <v>4548</v>
      </c>
      <c r="S301">
        <v>1893</v>
      </c>
      <c r="T301">
        <v>1165</v>
      </c>
    </row>
    <row r="302" spans="1:20" ht="12.75">
      <c r="A302" s="6">
        <v>300</v>
      </c>
      <c r="B302" s="6" t="s">
        <v>385</v>
      </c>
      <c r="C302">
        <v>64</v>
      </c>
      <c r="D302" s="85">
        <v>44432</v>
      </c>
      <c r="E302" s="85">
        <v>15967</v>
      </c>
      <c r="F302" s="85">
        <v>18270</v>
      </c>
      <c r="G302" s="85">
        <v>3665</v>
      </c>
      <c r="H302" s="85">
        <v>1884</v>
      </c>
      <c r="I302" s="85">
        <v>3187</v>
      </c>
      <c r="J302" s="85">
        <v>1459</v>
      </c>
      <c r="K302" s="85">
        <v>665</v>
      </c>
      <c r="M302">
        <v>38755</v>
      </c>
      <c r="N302">
        <v>12143</v>
      </c>
      <c r="O302">
        <v>17173</v>
      </c>
      <c r="P302">
        <v>5583</v>
      </c>
      <c r="Q302">
        <v>394</v>
      </c>
      <c r="R302">
        <v>2362</v>
      </c>
      <c r="S302">
        <v>1100</v>
      </c>
      <c r="T302">
        <v>665</v>
      </c>
    </row>
    <row r="303" spans="1:20" ht="12.75">
      <c r="A303" s="6">
        <v>301</v>
      </c>
      <c r="B303" s="6" t="s">
        <v>386</v>
      </c>
      <c r="C303">
        <v>64</v>
      </c>
      <c r="D303" s="85">
        <v>63769</v>
      </c>
      <c r="E303" s="85">
        <v>22662</v>
      </c>
      <c r="F303" s="85">
        <v>24946</v>
      </c>
      <c r="G303" s="85">
        <v>3558</v>
      </c>
      <c r="H303" s="85">
        <v>5295</v>
      </c>
      <c r="I303" s="85">
        <v>4533</v>
      </c>
      <c r="J303" s="85">
        <v>2775</v>
      </c>
      <c r="K303" s="85">
        <v>917</v>
      </c>
      <c r="M303">
        <v>56959</v>
      </c>
      <c r="N303">
        <v>16968</v>
      </c>
      <c r="O303">
        <v>23519</v>
      </c>
      <c r="P303">
        <v>10181</v>
      </c>
      <c r="Q303">
        <v>470</v>
      </c>
      <c r="R303">
        <v>3632</v>
      </c>
      <c r="S303">
        <v>2189</v>
      </c>
      <c r="T303">
        <v>917</v>
      </c>
    </row>
    <row r="304" spans="1:20" ht="12.75">
      <c r="A304" s="6">
        <v>302</v>
      </c>
      <c r="B304" s="6" t="s">
        <v>387</v>
      </c>
      <c r="C304">
        <v>64</v>
      </c>
      <c r="D304" s="85">
        <v>43880</v>
      </c>
      <c r="E304" s="85">
        <v>14368</v>
      </c>
      <c r="F304" s="85">
        <v>16931</v>
      </c>
      <c r="G304" s="85">
        <v>5888</v>
      </c>
      <c r="H304" s="85">
        <v>1333</v>
      </c>
      <c r="I304" s="85">
        <v>3617</v>
      </c>
      <c r="J304" s="85">
        <v>1743</v>
      </c>
      <c r="K304" s="85">
        <v>687</v>
      </c>
      <c r="M304">
        <v>38104</v>
      </c>
      <c r="N304">
        <v>10504</v>
      </c>
      <c r="O304">
        <v>15603</v>
      </c>
      <c r="P304">
        <v>7363</v>
      </c>
      <c r="Q304">
        <v>625</v>
      </c>
      <c r="R304">
        <v>2855</v>
      </c>
      <c r="S304">
        <v>1154</v>
      </c>
      <c r="T304">
        <v>687</v>
      </c>
    </row>
    <row r="305" spans="1:20" ht="12.75">
      <c r="A305" s="6">
        <v>303</v>
      </c>
      <c r="B305" s="6" t="s">
        <v>388</v>
      </c>
      <c r="C305">
        <v>64</v>
      </c>
      <c r="D305" s="85">
        <v>15625</v>
      </c>
      <c r="E305" s="85">
        <v>7019</v>
      </c>
      <c r="F305" s="85">
        <v>4074</v>
      </c>
      <c r="G305" s="85">
        <v>177</v>
      </c>
      <c r="H305" s="85">
        <v>2051</v>
      </c>
      <c r="I305" s="85">
        <v>1549</v>
      </c>
      <c r="J305" s="85">
        <v>755</v>
      </c>
      <c r="K305" s="85">
        <v>254</v>
      </c>
      <c r="M305">
        <v>13489</v>
      </c>
      <c r="N305">
        <v>5416</v>
      </c>
      <c r="O305">
        <v>3812</v>
      </c>
      <c r="P305">
        <v>1949</v>
      </c>
      <c r="Q305">
        <v>316</v>
      </c>
      <c r="R305">
        <v>1289</v>
      </c>
      <c r="S305">
        <v>707</v>
      </c>
      <c r="T305">
        <v>254</v>
      </c>
    </row>
    <row r="306" spans="1:20" ht="12.75">
      <c r="A306" s="6">
        <v>304</v>
      </c>
      <c r="B306" s="6" t="s">
        <v>389</v>
      </c>
      <c r="C306">
        <v>65</v>
      </c>
      <c r="D306" s="85">
        <v>37102</v>
      </c>
      <c r="E306" s="85">
        <v>10114</v>
      </c>
      <c r="F306" s="85">
        <v>17222</v>
      </c>
      <c r="G306" s="85">
        <v>6123</v>
      </c>
      <c r="H306" s="85">
        <v>1049</v>
      </c>
      <c r="I306" s="85">
        <v>1669</v>
      </c>
      <c r="J306" s="85">
        <v>925</v>
      </c>
      <c r="K306" s="85">
        <v>430</v>
      </c>
      <c r="M306">
        <v>33271</v>
      </c>
      <c r="N306">
        <v>6952</v>
      </c>
      <c r="O306">
        <v>16504</v>
      </c>
      <c r="P306">
        <v>7485</v>
      </c>
      <c r="Q306">
        <v>646</v>
      </c>
      <c r="R306">
        <v>1344</v>
      </c>
      <c r="S306">
        <v>340</v>
      </c>
      <c r="T306">
        <v>430</v>
      </c>
    </row>
    <row r="307" spans="1:20" ht="12.75">
      <c r="A307" s="6">
        <v>305</v>
      </c>
      <c r="B307" s="6" t="s">
        <v>390</v>
      </c>
      <c r="C307">
        <v>65</v>
      </c>
      <c r="D307" s="85">
        <v>42717</v>
      </c>
      <c r="E307" s="85">
        <v>14233</v>
      </c>
      <c r="F307" s="85">
        <v>18130</v>
      </c>
      <c r="G307" s="85">
        <v>3444</v>
      </c>
      <c r="H307" s="85">
        <v>2545</v>
      </c>
      <c r="I307" s="85">
        <v>2968</v>
      </c>
      <c r="J307" s="85">
        <v>1397</v>
      </c>
      <c r="K307" s="85">
        <v>545</v>
      </c>
      <c r="M307">
        <v>37748</v>
      </c>
      <c r="N307">
        <v>10904</v>
      </c>
      <c r="O307">
        <v>16977</v>
      </c>
      <c r="P307">
        <v>6030</v>
      </c>
      <c r="Q307">
        <v>673</v>
      </c>
      <c r="R307">
        <v>2258</v>
      </c>
      <c r="S307">
        <v>906</v>
      </c>
      <c r="T307">
        <v>545</v>
      </c>
    </row>
    <row r="308" spans="1:20" ht="12.75">
      <c r="A308" s="6">
        <v>306</v>
      </c>
      <c r="B308" s="6" t="s">
        <v>391</v>
      </c>
      <c r="C308">
        <v>65</v>
      </c>
      <c r="D308" s="85">
        <v>37500</v>
      </c>
      <c r="E308" s="85">
        <v>12811</v>
      </c>
      <c r="F308" s="85">
        <v>16922</v>
      </c>
      <c r="G308" s="85">
        <v>633</v>
      </c>
      <c r="H308" s="85">
        <v>4426</v>
      </c>
      <c r="I308" s="85">
        <v>1695</v>
      </c>
      <c r="J308" s="85">
        <v>1013</v>
      </c>
      <c r="K308" s="85">
        <v>381</v>
      </c>
      <c r="M308">
        <v>34356</v>
      </c>
      <c r="N308">
        <v>8309</v>
      </c>
      <c r="O308">
        <v>18251</v>
      </c>
      <c r="P308">
        <v>5047</v>
      </c>
      <c r="Q308">
        <v>478</v>
      </c>
      <c r="R308">
        <v>1357</v>
      </c>
      <c r="S308">
        <v>914</v>
      </c>
      <c r="T308">
        <v>381</v>
      </c>
    </row>
    <row r="309" spans="1:20" ht="12.75">
      <c r="A309" s="6">
        <v>307</v>
      </c>
      <c r="B309" s="6" t="s">
        <v>392</v>
      </c>
      <c r="C309">
        <v>66</v>
      </c>
      <c r="D309" s="85">
        <v>50738</v>
      </c>
      <c r="E309" s="85">
        <v>16551</v>
      </c>
      <c r="F309" s="85">
        <v>20234</v>
      </c>
      <c r="G309" s="85">
        <v>5215</v>
      </c>
      <c r="H309" s="85">
        <v>4792</v>
      </c>
      <c r="I309" s="85">
        <v>2434</v>
      </c>
      <c r="J309" s="85">
        <v>1512</v>
      </c>
      <c r="K309" s="85">
        <v>740</v>
      </c>
      <c r="M309">
        <v>47143</v>
      </c>
      <c r="N309">
        <v>13367</v>
      </c>
      <c r="O309">
        <v>20023</v>
      </c>
      <c r="P309">
        <v>10041</v>
      </c>
      <c r="Q309">
        <v>971</v>
      </c>
      <c r="R309">
        <v>2113</v>
      </c>
      <c r="S309">
        <v>628</v>
      </c>
      <c r="T309">
        <v>740</v>
      </c>
    </row>
    <row r="310" spans="1:20" ht="12.75">
      <c r="A310" s="6">
        <v>308</v>
      </c>
      <c r="B310" s="6" t="s">
        <v>393</v>
      </c>
      <c r="C310">
        <v>66</v>
      </c>
      <c r="D310" s="85">
        <v>41973</v>
      </c>
      <c r="E310" s="85">
        <v>14382</v>
      </c>
      <c r="F310" s="85">
        <v>19025</v>
      </c>
      <c r="G310" s="85">
        <v>649</v>
      </c>
      <c r="H310" s="85">
        <v>5162</v>
      </c>
      <c r="I310" s="85">
        <v>1714</v>
      </c>
      <c r="J310" s="85">
        <v>1041</v>
      </c>
      <c r="K310" s="85">
        <v>479</v>
      </c>
      <c r="M310">
        <v>39338</v>
      </c>
      <c r="N310">
        <v>9093</v>
      </c>
      <c r="O310">
        <v>21126</v>
      </c>
      <c r="P310">
        <v>5679</v>
      </c>
      <c r="Q310">
        <v>530</v>
      </c>
      <c r="R310">
        <v>1427</v>
      </c>
      <c r="S310">
        <v>1483</v>
      </c>
      <c r="T310">
        <v>479</v>
      </c>
    </row>
    <row r="311" spans="1:20" ht="12.75">
      <c r="A311" s="6">
        <v>309</v>
      </c>
      <c r="B311" s="6" t="s">
        <v>394</v>
      </c>
      <c r="C311">
        <v>66</v>
      </c>
      <c r="D311" s="85">
        <v>50025</v>
      </c>
      <c r="E311" s="85">
        <v>16606</v>
      </c>
      <c r="F311" s="85">
        <v>21468</v>
      </c>
      <c r="G311" s="85">
        <v>5768</v>
      </c>
      <c r="H311" s="85">
        <v>1293</v>
      </c>
      <c r="I311" s="85">
        <v>3177</v>
      </c>
      <c r="J311" s="85">
        <v>1713</v>
      </c>
      <c r="K311" s="85">
        <v>684</v>
      </c>
      <c r="M311">
        <v>45029</v>
      </c>
      <c r="N311">
        <v>11507</v>
      </c>
      <c r="O311">
        <v>21679</v>
      </c>
      <c r="P311">
        <v>7170</v>
      </c>
      <c r="Q311">
        <v>615</v>
      </c>
      <c r="R311">
        <v>2549</v>
      </c>
      <c r="S311">
        <v>1509</v>
      </c>
      <c r="T311">
        <v>684</v>
      </c>
    </row>
    <row r="312" spans="1:20" ht="12.75">
      <c r="A312" s="6">
        <v>310</v>
      </c>
      <c r="B312" s="6" t="s">
        <v>395</v>
      </c>
      <c r="C312">
        <v>36</v>
      </c>
      <c r="D312" s="85">
        <v>38799</v>
      </c>
      <c r="E312" s="85">
        <v>15917</v>
      </c>
      <c r="F312" s="85">
        <v>16463</v>
      </c>
      <c r="G312" s="85">
        <v>1600</v>
      </c>
      <c r="H312" s="85">
        <v>1885</v>
      </c>
      <c r="I312" s="85">
        <v>1865</v>
      </c>
      <c r="J312" s="85">
        <v>1069</v>
      </c>
      <c r="K312" s="85">
        <v>406</v>
      </c>
      <c r="M312">
        <v>36285</v>
      </c>
      <c r="N312">
        <v>13145</v>
      </c>
      <c r="O312">
        <v>17065</v>
      </c>
      <c r="P312">
        <v>3523</v>
      </c>
      <c r="Q312">
        <v>273</v>
      </c>
      <c r="R312">
        <v>1587</v>
      </c>
      <c r="S312">
        <v>692</v>
      </c>
      <c r="T312">
        <v>406</v>
      </c>
    </row>
    <row r="313" spans="1:20" ht="12.75">
      <c r="A313" s="6">
        <v>311</v>
      </c>
      <c r="B313" s="6" t="s">
        <v>396</v>
      </c>
      <c r="C313">
        <v>66</v>
      </c>
      <c r="D313" s="85">
        <v>103196</v>
      </c>
      <c r="E313" s="85">
        <v>29499</v>
      </c>
      <c r="F313" s="85">
        <v>37783</v>
      </c>
      <c r="G313" s="85">
        <v>20090</v>
      </c>
      <c r="H313" s="85">
        <v>5116</v>
      </c>
      <c r="I313" s="85">
        <v>6873</v>
      </c>
      <c r="J313" s="85">
        <v>3835</v>
      </c>
      <c r="K313" s="85">
        <v>1853</v>
      </c>
      <c r="M313">
        <v>97769</v>
      </c>
      <c r="N313">
        <v>25318</v>
      </c>
      <c r="O313">
        <v>39514</v>
      </c>
      <c r="P313">
        <v>24069</v>
      </c>
      <c r="Q313">
        <v>2868</v>
      </c>
      <c r="R313">
        <v>4917</v>
      </c>
      <c r="S313">
        <v>1083</v>
      </c>
      <c r="T313">
        <v>1853</v>
      </c>
    </row>
    <row r="314" spans="1:20" ht="12.75">
      <c r="A314" s="6">
        <v>312</v>
      </c>
      <c r="B314" s="6" t="s">
        <v>397</v>
      </c>
      <c r="C314">
        <v>65</v>
      </c>
      <c r="D314" s="85">
        <v>29380</v>
      </c>
      <c r="E314" s="85">
        <v>7098</v>
      </c>
      <c r="F314" s="85">
        <v>14395</v>
      </c>
      <c r="G314" s="85">
        <v>5039</v>
      </c>
      <c r="H314" s="85">
        <v>1195</v>
      </c>
      <c r="I314" s="85">
        <v>1007</v>
      </c>
      <c r="J314" s="85">
        <v>646</v>
      </c>
      <c r="K314" s="85">
        <v>395</v>
      </c>
      <c r="M314">
        <v>25564</v>
      </c>
      <c r="N314">
        <v>4058</v>
      </c>
      <c r="O314">
        <v>13634</v>
      </c>
      <c r="P314">
        <v>6003</v>
      </c>
      <c r="Q314">
        <v>800</v>
      </c>
      <c r="R314">
        <v>736</v>
      </c>
      <c r="S314">
        <v>333</v>
      </c>
      <c r="T314">
        <v>395</v>
      </c>
    </row>
    <row r="315" spans="1:20" ht="12.75">
      <c r="A315" s="6">
        <v>313</v>
      </c>
      <c r="B315" s="6" t="s">
        <v>398</v>
      </c>
      <c r="C315">
        <v>42</v>
      </c>
      <c r="D315" s="85">
        <v>34863</v>
      </c>
      <c r="E315" s="85">
        <v>12405</v>
      </c>
      <c r="F315" s="85">
        <v>14120</v>
      </c>
      <c r="G315" s="85">
        <v>3537</v>
      </c>
      <c r="H315" s="85">
        <v>1027</v>
      </c>
      <c r="I315" s="85">
        <v>2341</v>
      </c>
      <c r="J315" s="85">
        <v>1433</v>
      </c>
      <c r="K315" s="85">
        <v>330</v>
      </c>
      <c r="M315">
        <v>31255</v>
      </c>
      <c r="N315">
        <v>9007</v>
      </c>
      <c r="O315">
        <v>14097</v>
      </c>
      <c r="P315">
        <v>4599</v>
      </c>
      <c r="Q315">
        <v>384</v>
      </c>
      <c r="R315">
        <v>1996</v>
      </c>
      <c r="S315">
        <v>1172</v>
      </c>
      <c r="T315">
        <v>330</v>
      </c>
    </row>
    <row r="316" spans="1:20" ht="12.75">
      <c r="A316" s="6">
        <v>314</v>
      </c>
      <c r="B316" s="6" t="s">
        <v>399</v>
      </c>
      <c r="C316">
        <v>67</v>
      </c>
      <c r="D316" s="85">
        <v>23018</v>
      </c>
      <c r="E316" s="85">
        <v>5979</v>
      </c>
      <c r="F316" s="85">
        <v>8219</v>
      </c>
      <c r="G316" s="85">
        <v>2705</v>
      </c>
      <c r="H316" s="85">
        <v>698</v>
      </c>
      <c r="I316" s="85">
        <v>3016</v>
      </c>
      <c r="J316" s="85">
        <v>2401</v>
      </c>
      <c r="K316" s="85">
        <v>734</v>
      </c>
      <c r="M316">
        <v>21258</v>
      </c>
      <c r="N316">
        <v>4610</v>
      </c>
      <c r="O316">
        <v>7305</v>
      </c>
      <c r="P316">
        <v>3672</v>
      </c>
      <c r="Q316">
        <v>291</v>
      </c>
      <c r="R316">
        <v>2589</v>
      </c>
      <c r="S316">
        <v>2791</v>
      </c>
      <c r="T316">
        <v>734</v>
      </c>
    </row>
    <row r="317" spans="1:20" ht="12.75">
      <c r="A317" s="6">
        <v>315</v>
      </c>
      <c r="B317" s="6" t="s">
        <v>400</v>
      </c>
      <c r="C317">
        <v>67</v>
      </c>
      <c r="D317" s="85">
        <v>49869</v>
      </c>
      <c r="E317" s="85">
        <v>13301</v>
      </c>
      <c r="F317" s="85">
        <v>19137</v>
      </c>
      <c r="G317" s="85">
        <v>8159</v>
      </c>
      <c r="H317" s="85">
        <v>2787</v>
      </c>
      <c r="I317" s="85">
        <v>4934</v>
      </c>
      <c r="J317" s="85">
        <v>1551</v>
      </c>
      <c r="K317" s="85">
        <v>884</v>
      </c>
      <c r="M317">
        <v>47883</v>
      </c>
      <c r="N317">
        <v>11354</v>
      </c>
      <c r="O317">
        <v>19633</v>
      </c>
      <c r="P317">
        <v>9952</v>
      </c>
      <c r="Q317">
        <v>2177</v>
      </c>
      <c r="R317">
        <v>4091</v>
      </c>
      <c r="S317">
        <v>676</v>
      </c>
      <c r="T317">
        <v>884</v>
      </c>
    </row>
    <row r="318" spans="1:20" ht="12.75">
      <c r="A318" s="6">
        <v>316</v>
      </c>
      <c r="B318" s="6" t="s">
        <v>401</v>
      </c>
      <c r="C318">
        <v>67</v>
      </c>
      <c r="D318" s="85">
        <v>35396</v>
      </c>
      <c r="E318" s="85">
        <v>12399</v>
      </c>
      <c r="F318" s="85">
        <v>14820</v>
      </c>
      <c r="G318" s="85">
        <v>3390</v>
      </c>
      <c r="H318" s="85">
        <v>844</v>
      </c>
      <c r="I318" s="85">
        <v>2345</v>
      </c>
      <c r="J318" s="85">
        <v>1598</v>
      </c>
      <c r="K318" s="85">
        <v>352</v>
      </c>
      <c r="M318">
        <v>30533</v>
      </c>
      <c r="N318">
        <v>8948</v>
      </c>
      <c r="O318">
        <v>13378</v>
      </c>
      <c r="P318">
        <v>4321</v>
      </c>
      <c r="Q318">
        <v>310</v>
      </c>
      <c r="R318">
        <v>2017</v>
      </c>
      <c r="S318">
        <v>1559</v>
      </c>
      <c r="T318">
        <v>352</v>
      </c>
    </row>
    <row r="319" spans="1:20" ht="12.75">
      <c r="A319" s="6">
        <v>317</v>
      </c>
      <c r="B319" s="6" t="s">
        <v>402</v>
      </c>
      <c r="C319">
        <v>67</v>
      </c>
      <c r="D319" s="85">
        <v>40560</v>
      </c>
      <c r="E319" s="85">
        <v>12070</v>
      </c>
      <c r="F319" s="85">
        <v>16665</v>
      </c>
      <c r="G319" s="85">
        <v>5608</v>
      </c>
      <c r="H319" s="85">
        <v>1390</v>
      </c>
      <c r="I319" s="85">
        <v>3036</v>
      </c>
      <c r="J319" s="85">
        <v>1791</v>
      </c>
      <c r="K319" s="85">
        <v>618</v>
      </c>
      <c r="M319">
        <v>35499</v>
      </c>
      <c r="N319">
        <v>7995</v>
      </c>
      <c r="O319">
        <v>14999</v>
      </c>
      <c r="P319">
        <v>7485</v>
      </c>
      <c r="Q319">
        <v>770</v>
      </c>
      <c r="R319">
        <v>2416</v>
      </c>
      <c r="S319">
        <v>1834</v>
      </c>
      <c r="T319">
        <v>618</v>
      </c>
    </row>
    <row r="320" spans="1:20" ht="12.75">
      <c r="A320" s="6">
        <v>318</v>
      </c>
      <c r="B320" s="6" t="s">
        <v>403</v>
      </c>
      <c r="C320">
        <v>67</v>
      </c>
      <c r="D320" s="85">
        <v>49025</v>
      </c>
      <c r="E320" s="85">
        <v>18650</v>
      </c>
      <c r="F320" s="85">
        <v>18071</v>
      </c>
      <c r="G320" s="85">
        <v>427</v>
      </c>
      <c r="H320" s="85">
        <v>5404</v>
      </c>
      <c r="I320" s="85">
        <v>4647</v>
      </c>
      <c r="J320" s="85">
        <v>1826</v>
      </c>
      <c r="K320" s="85">
        <v>573</v>
      </c>
      <c r="M320">
        <v>43164</v>
      </c>
      <c r="N320">
        <v>13514</v>
      </c>
      <c r="O320">
        <v>16753</v>
      </c>
      <c r="P320">
        <v>4811</v>
      </c>
      <c r="Q320">
        <v>958</v>
      </c>
      <c r="R320">
        <v>4278</v>
      </c>
      <c r="S320">
        <v>2850</v>
      </c>
      <c r="T320">
        <v>573</v>
      </c>
    </row>
    <row r="321" spans="1:20" ht="12.75">
      <c r="A321" s="6">
        <v>319</v>
      </c>
      <c r="B321" s="6" t="s">
        <v>404</v>
      </c>
      <c r="C321">
        <v>67</v>
      </c>
      <c r="D321" s="85">
        <v>48424</v>
      </c>
      <c r="E321" s="85">
        <v>18211</v>
      </c>
      <c r="F321" s="85">
        <v>16847</v>
      </c>
      <c r="G321" s="85">
        <v>4845</v>
      </c>
      <c r="H321" s="85">
        <v>2367</v>
      </c>
      <c r="I321" s="85">
        <v>4633</v>
      </c>
      <c r="J321" s="85">
        <v>1521</v>
      </c>
      <c r="K321" s="85">
        <v>682</v>
      </c>
      <c r="M321">
        <v>44369</v>
      </c>
      <c r="N321">
        <v>14899</v>
      </c>
      <c r="O321">
        <v>17452</v>
      </c>
      <c r="P321">
        <v>5794</v>
      </c>
      <c r="Q321">
        <v>1333</v>
      </c>
      <c r="R321">
        <v>3930</v>
      </c>
      <c r="S321">
        <v>961</v>
      </c>
      <c r="T321">
        <v>682</v>
      </c>
    </row>
    <row r="322" spans="1:20" ht="12.75">
      <c r="A322" s="6">
        <v>320</v>
      </c>
      <c r="B322" s="6" t="s">
        <v>405</v>
      </c>
      <c r="C322">
        <v>68</v>
      </c>
      <c r="D322" s="85">
        <v>50621</v>
      </c>
      <c r="E322" s="85">
        <v>17302</v>
      </c>
      <c r="F322" s="85">
        <v>22036</v>
      </c>
      <c r="G322" s="85">
        <v>1490</v>
      </c>
      <c r="H322" s="85">
        <v>3734</v>
      </c>
      <c r="I322" s="85">
        <v>4711</v>
      </c>
      <c r="J322" s="85">
        <v>1348</v>
      </c>
      <c r="K322" s="85">
        <v>719</v>
      </c>
      <c r="M322">
        <v>46063</v>
      </c>
      <c r="N322">
        <v>12649</v>
      </c>
      <c r="O322">
        <v>22819</v>
      </c>
      <c r="P322">
        <v>4938</v>
      </c>
      <c r="Q322">
        <v>903</v>
      </c>
      <c r="R322">
        <v>3802</v>
      </c>
      <c r="S322">
        <v>952</v>
      </c>
      <c r="T322">
        <v>719</v>
      </c>
    </row>
    <row r="323" spans="1:20" ht="12.75">
      <c r="A323" s="6">
        <v>321</v>
      </c>
      <c r="B323" s="6" t="s">
        <v>406</v>
      </c>
      <c r="C323">
        <v>6</v>
      </c>
      <c r="D323" s="85">
        <v>27362</v>
      </c>
      <c r="E323" s="85">
        <v>10149</v>
      </c>
      <c r="F323" s="85">
        <v>12515</v>
      </c>
      <c r="G323" s="85">
        <v>127</v>
      </c>
      <c r="H323" s="85">
        <v>2021</v>
      </c>
      <c r="I323" s="85">
        <v>2009</v>
      </c>
      <c r="J323" s="85">
        <v>541</v>
      </c>
      <c r="K323" s="85">
        <v>408</v>
      </c>
      <c r="M323">
        <v>25697</v>
      </c>
      <c r="N323">
        <v>8292</v>
      </c>
      <c r="O323">
        <v>13221</v>
      </c>
      <c r="P323">
        <v>1842</v>
      </c>
      <c r="Q323">
        <v>281</v>
      </c>
      <c r="R323">
        <v>1591</v>
      </c>
      <c r="S323">
        <v>470</v>
      </c>
      <c r="T323">
        <v>408</v>
      </c>
    </row>
    <row r="324" spans="1:20" ht="12.75">
      <c r="A324" s="6">
        <v>322</v>
      </c>
      <c r="B324" s="6" t="s">
        <v>407</v>
      </c>
      <c r="C324">
        <v>68</v>
      </c>
      <c r="D324" s="85">
        <v>52350</v>
      </c>
      <c r="E324" s="85">
        <v>16732</v>
      </c>
      <c r="F324" s="85">
        <v>21971</v>
      </c>
      <c r="G324" s="85">
        <v>5171</v>
      </c>
      <c r="H324" s="85">
        <v>1429</v>
      </c>
      <c r="I324" s="85">
        <v>4919</v>
      </c>
      <c r="J324" s="85">
        <v>2128</v>
      </c>
      <c r="K324" s="85">
        <v>1003</v>
      </c>
      <c r="M324">
        <v>48317</v>
      </c>
      <c r="N324">
        <v>11923</v>
      </c>
      <c r="O324">
        <v>23438</v>
      </c>
      <c r="P324">
        <v>6627</v>
      </c>
      <c r="Q324">
        <v>846</v>
      </c>
      <c r="R324">
        <v>3542</v>
      </c>
      <c r="S324">
        <v>1941</v>
      </c>
      <c r="T324">
        <v>1003</v>
      </c>
    </row>
    <row r="325" spans="1:20" ht="12.75">
      <c r="A325" s="6">
        <v>323</v>
      </c>
      <c r="B325" s="6" t="s">
        <v>408</v>
      </c>
      <c r="C325">
        <v>68</v>
      </c>
      <c r="D325" s="85">
        <v>33622</v>
      </c>
      <c r="E325" s="85">
        <v>12536</v>
      </c>
      <c r="F325" s="85">
        <v>13375</v>
      </c>
      <c r="G325" s="85">
        <v>3594</v>
      </c>
      <c r="H325" s="85">
        <v>726</v>
      </c>
      <c r="I325" s="85">
        <v>2340</v>
      </c>
      <c r="J325" s="85">
        <v>1051</v>
      </c>
      <c r="K325" s="85">
        <v>361</v>
      </c>
      <c r="M325">
        <v>31823</v>
      </c>
      <c r="N325">
        <v>9009</v>
      </c>
      <c r="O325">
        <v>14546</v>
      </c>
      <c r="P325">
        <v>4169</v>
      </c>
      <c r="Q325">
        <v>622</v>
      </c>
      <c r="R325">
        <v>1855</v>
      </c>
      <c r="S325">
        <v>1622</v>
      </c>
      <c r="T325">
        <v>361</v>
      </c>
    </row>
    <row r="326" spans="1:20" ht="12.75">
      <c r="A326" s="6">
        <v>324</v>
      </c>
      <c r="B326" s="6" t="s">
        <v>409</v>
      </c>
      <c r="C326">
        <v>68</v>
      </c>
      <c r="D326" s="85">
        <v>51694</v>
      </c>
      <c r="E326" s="85">
        <v>17106</v>
      </c>
      <c r="F326" s="85">
        <v>23631</v>
      </c>
      <c r="G326" s="85">
        <v>5065</v>
      </c>
      <c r="H326" s="85">
        <v>1371</v>
      </c>
      <c r="I326" s="85">
        <v>3530</v>
      </c>
      <c r="J326" s="85">
        <v>991</v>
      </c>
      <c r="K326" s="85">
        <v>781</v>
      </c>
      <c r="M326">
        <v>46426</v>
      </c>
      <c r="N326">
        <v>11874</v>
      </c>
      <c r="O326">
        <v>23492</v>
      </c>
      <c r="P326">
        <v>6414</v>
      </c>
      <c r="Q326">
        <v>873</v>
      </c>
      <c r="R326">
        <v>2659</v>
      </c>
      <c r="S326">
        <v>1114</v>
      </c>
      <c r="T326">
        <v>781</v>
      </c>
    </row>
    <row r="327" spans="1:20" ht="12.75">
      <c r="A327" s="6">
        <v>325</v>
      </c>
      <c r="B327" s="6" t="s">
        <v>410</v>
      </c>
      <c r="C327">
        <v>68</v>
      </c>
      <c r="D327" s="85">
        <v>31656</v>
      </c>
      <c r="E327" s="85">
        <v>10456</v>
      </c>
      <c r="F327" s="85">
        <v>13636</v>
      </c>
      <c r="G327" s="85">
        <v>2947</v>
      </c>
      <c r="H327" s="85">
        <v>832</v>
      </c>
      <c r="I327" s="85">
        <v>2718</v>
      </c>
      <c r="J327" s="85">
        <v>1067</v>
      </c>
      <c r="K327" s="85">
        <v>593</v>
      </c>
      <c r="M327">
        <v>28613</v>
      </c>
      <c r="N327">
        <v>7076</v>
      </c>
      <c r="O327">
        <v>13759</v>
      </c>
      <c r="P327">
        <v>3715</v>
      </c>
      <c r="Q327">
        <v>321</v>
      </c>
      <c r="R327">
        <v>1790</v>
      </c>
      <c r="S327">
        <v>1952</v>
      </c>
      <c r="T327">
        <v>593</v>
      </c>
    </row>
    <row r="328" spans="1:20" ht="12.75">
      <c r="A328" s="6">
        <v>326</v>
      </c>
      <c r="B328" s="6" t="s">
        <v>411</v>
      </c>
      <c r="C328">
        <v>10</v>
      </c>
      <c r="D328" s="85">
        <v>38392</v>
      </c>
      <c r="E328" s="85">
        <v>12584</v>
      </c>
      <c r="F328" s="85">
        <v>17787</v>
      </c>
      <c r="G328" s="85">
        <v>628</v>
      </c>
      <c r="H328" s="85">
        <v>3910</v>
      </c>
      <c r="I328" s="85">
        <v>2674</v>
      </c>
      <c r="J328" s="85">
        <v>809</v>
      </c>
      <c r="K328" s="85">
        <v>544</v>
      </c>
      <c r="M328">
        <v>36578</v>
      </c>
      <c r="N328">
        <v>9474</v>
      </c>
      <c r="O328">
        <v>19561</v>
      </c>
      <c r="P328">
        <v>3650</v>
      </c>
      <c r="Q328">
        <v>824</v>
      </c>
      <c r="R328">
        <v>2235</v>
      </c>
      <c r="S328">
        <v>834</v>
      </c>
      <c r="T328">
        <v>544</v>
      </c>
    </row>
    <row r="329" spans="1:20" ht="12.75">
      <c r="A329" s="6">
        <v>327</v>
      </c>
      <c r="B329" s="6" t="s">
        <v>412</v>
      </c>
      <c r="C329">
        <v>68</v>
      </c>
      <c r="D329" s="85">
        <v>31721</v>
      </c>
      <c r="E329" s="85">
        <v>9977</v>
      </c>
      <c r="F329" s="85">
        <v>15718</v>
      </c>
      <c r="G329" s="85">
        <v>247</v>
      </c>
      <c r="H329" s="85">
        <v>2615</v>
      </c>
      <c r="I329" s="85">
        <v>2098</v>
      </c>
      <c r="J329" s="85">
        <v>1066</v>
      </c>
      <c r="K329" s="85">
        <v>457</v>
      </c>
      <c r="M329">
        <v>29204</v>
      </c>
      <c r="N329">
        <v>5738</v>
      </c>
      <c r="O329">
        <v>17719</v>
      </c>
      <c r="P329">
        <v>2811</v>
      </c>
      <c r="Q329">
        <v>170</v>
      </c>
      <c r="R329">
        <v>1626</v>
      </c>
      <c r="S329">
        <v>1140</v>
      </c>
      <c r="T329">
        <v>457</v>
      </c>
    </row>
    <row r="330" spans="1:20" ht="12.75">
      <c r="A330" s="6">
        <v>328</v>
      </c>
      <c r="B330" s="6" t="s">
        <v>413</v>
      </c>
      <c r="C330">
        <v>6</v>
      </c>
      <c r="D330" s="85">
        <v>31641</v>
      </c>
      <c r="E330" s="85">
        <v>11454</v>
      </c>
      <c r="F330" s="85">
        <v>13910</v>
      </c>
      <c r="G330" s="85">
        <v>2954</v>
      </c>
      <c r="H330" s="85">
        <v>593</v>
      </c>
      <c r="I330" s="85">
        <v>1810</v>
      </c>
      <c r="J330" s="85">
        <v>920</v>
      </c>
      <c r="K330" s="85">
        <v>347</v>
      </c>
      <c r="M330">
        <v>29137</v>
      </c>
      <c r="N330">
        <v>8098</v>
      </c>
      <c r="O330">
        <v>14537</v>
      </c>
      <c r="P330">
        <v>3507</v>
      </c>
      <c r="Q330">
        <v>393</v>
      </c>
      <c r="R330">
        <v>1513</v>
      </c>
      <c r="S330">
        <v>1089</v>
      </c>
      <c r="T330">
        <v>347</v>
      </c>
    </row>
    <row r="331" spans="1:20" ht="12.75">
      <c r="A331" s="6">
        <v>329</v>
      </c>
      <c r="B331" s="6" t="s">
        <v>414</v>
      </c>
      <c r="C331">
        <v>47</v>
      </c>
      <c r="D331" s="85">
        <v>47176</v>
      </c>
      <c r="E331" s="85">
        <v>16648</v>
      </c>
      <c r="F331" s="85">
        <v>19425</v>
      </c>
      <c r="G331" s="85">
        <v>4971</v>
      </c>
      <c r="H331" s="85">
        <v>1170</v>
      </c>
      <c r="I331" s="85">
        <v>3256</v>
      </c>
      <c r="J331" s="85">
        <v>1706</v>
      </c>
      <c r="K331" s="85">
        <v>608</v>
      </c>
      <c r="M331">
        <v>44489</v>
      </c>
      <c r="N331">
        <v>12422</v>
      </c>
      <c r="O331">
        <v>20808</v>
      </c>
      <c r="P331">
        <v>6282</v>
      </c>
      <c r="Q331">
        <v>608</v>
      </c>
      <c r="R331">
        <v>2808</v>
      </c>
      <c r="S331">
        <v>1561</v>
      </c>
      <c r="T331">
        <v>608</v>
      </c>
    </row>
    <row r="332" spans="1:20" ht="12.75">
      <c r="A332" s="6">
        <v>330</v>
      </c>
      <c r="B332" s="6" t="s">
        <v>415</v>
      </c>
      <c r="C332">
        <v>68</v>
      </c>
      <c r="D332" s="85">
        <v>36941</v>
      </c>
      <c r="E332" s="85">
        <v>11092</v>
      </c>
      <c r="F332" s="85">
        <v>17311</v>
      </c>
      <c r="G332" s="85">
        <v>3374</v>
      </c>
      <c r="H332" s="85">
        <v>1158</v>
      </c>
      <c r="I332" s="85">
        <v>3137</v>
      </c>
      <c r="J332" s="85">
        <v>869</v>
      </c>
      <c r="K332" s="85">
        <v>564</v>
      </c>
      <c r="M332">
        <v>33485</v>
      </c>
      <c r="N332">
        <v>7420</v>
      </c>
      <c r="O332">
        <v>18269</v>
      </c>
      <c r="P332">
        <v>4300</v>
      </c>
      <c r="Q332">
        <v>712</v>
      </c>
      <c r="R332">
        <v>2095</v>
      </c>
      <c r="S332">
        <v>689</v>
      </c>
      <c r="T332">
        <v>564</v>
      </c>
    </row>
    <row r="333" spans="1:20" ht="12.75">
      <c r="A333" s="6">
        <v>331</v>
      </c>
      <c r="B333" s="6" t="s">
        <v>416</v>
      </c>
      <c r="C333">
        <v>22</v>
      </c>
      <c r="D333" s="85">
        <v>25174</v>
      </c>
      <c r="E333" s="85">
        <v>7671</v>
      </c>
      <c r="F333" s="85">
        <v>11315</v>
      </c>
      <c r="G333" s="85">
        <v>3205</v>
      </c>
      <c r="H333" s="85">
        <v>714</v>
      </c>
      <c r="I333" s="85">
        <v>1594</v>
      </c>
      <c r="J333" s="85">
        <v>675</v>
      </c>
      <c r="K333" s="85">
        <v>288</v>
      </c>
      <c r="M333">
        <v>23038</v>
      </c>
      <c r="N333">
        <v>5670</v>
      </c>
      <c r="O333">
        <v>11102</v>
      </c>
      <c r="P333">
        <v>4109</v>
      </c>
      <c r="Q333">
        <v>265</v>
      </c>
      <c r="R333">
        <v>1370</v>
      </c>
      <c r="S333">
        <v>522</v>
      </c>
      <c r="T333">
        <v>288</v>
      </c>
    </row>
    <row r="334" spans="1:20" ht="12.75">
      <c r="A334" s="6">
        <v>332</v>
      </c>
      <c r="B334" s="6" t="s">
        <v>417</v>
      </c>
      <c r="C334">
        <v>22</v>
      </c>
      <c r="D334" s="85">
        <v>48683</v>
      </c>
      <c r="E334" s="85">
        <v>14970</v>
      </c>
      <c r="F334" s="85">
        <v>22566</v>
      </c>
      <c r="G334" s="85">
        <v>6305</v>
      </c>
      <c r="H334" s="85">
        <v>1175</v>
      </c>
      <c r="I334" s="85">
        <v>2427</v>
      </c>
      <c r="J334" s="85">
        <v>1240</v>
      </c>
      <c r="K334" s="85">
        <v>695</v>
      </c>
      <c r="M334">
        <v>44598</v>
      </c>
      <c r="N334">
        <v>11308</v>
      </c>
      <c r="O334">
        <v>22533</v>
      </c>
      <c r="P334">
        <v>7556</v>
      </c>
      <c r="Q334">
        <v>766</v>
      </c>
      <c r="R334">
        <v>1847</v>
      </c>
      <c r="S334">
        <v>588</v>
      </c>
      <c r="T334">
        <v>695</v>
      </c>
    </row>
    <row r="335" spans="1:20" ht="12.75">
      <c r="A335" s="6">
        <v>333</v>
      </c>
      <c r="B335" s="6" t="s">
        <v>418</v>
      </c>
      <c r="C335">
        <v>69</v>
      </c>
      <c r="D335" s="85">
        <v>36483</v>
      </c>
      <c r="E335" s="85">
        <v>11622</v>
      </c>
      <c r="F335" s="85">
        <v>16302</v>
      </c>
      <c r="G335" s="85">
        <v>3820</v>
      </c>
      <c r="H335" s="85">
        <v>1474</v>
      </c>
      <c r="I335" s="85">
        <v>2090</v>
      </c>
      <c r="J335" s="85">
        <v>1175</v>
      </c>
      <c r="K335" s="85">
        <v>477</v>
      </c>
      <c r="M335">
        <v>33329</v>
      </c>
      <c r="N335">
        <v>8943</v>
      </c>
      <c r="O335">
        <v>16116</v>
      </c>
      <c r="P335">
        <v>4782</v>
      </c>
      <c r="Q335">
        <v>1112</v>
      </c>
      <c r="R335">
        <v>1663</v>
      </c>
      <c r="S335">
        <v>713</v>
      </c>
      <c r="T335">
        <v>477</v>
      </c>
    </row>
    <row r="336" spans="1:20" ht="12.75">
      <c r="A336" s="6">
        <v>334</v>
      </c>
      <c r="B336" s="6" t="s">
        <v>419</v>
      </c>
      <c r="C336">
        <v>69</v>
      </c>
      <c r="D336" s="85">
        <v>47202</v>
      </c>
      <c r="E336" s="85">
        <v>16601</v>
      </c>
      <c r="F336" s="85">
        <v>19289</v>
      </c>
      <c r="G336" s="85">
        <v>508</v>
      </c>
      <c r="H336" s="85">
        <v>5412</v>
      </c>
      <c r="I336" s="85">
        <v>3673</v>
      </c>
      <c r="J336" s="85">
        <v>1719</v>
      </c>
      <c r="K336" s="85">
        <v>586</v>
      </c>
      <c r="M336">
        <v>41945</v>
      </c>
      <c r="N336">
        <v>11128</v>
      </c>
      <c r="O336">
        <v>18768</v>
      </c>
      <c r="P336">
        <v>6335</v>
      </c>
      <c r="Q336">
        <v>413</v>
      </c>
      <c r="R336">
        <v>3002</v>
      </c>
      <c r="S336">
        <v>2299</v>
      </c>
      <c r="T336">
        <v>586</v>
      </c>
    </row>
    <row r="337" spans="1:20" ht="12.75">
      <c r="A337" s="6">
        <v>335</v>
      </c>
      <c r="B337" s="6" t="s">
        <v>420</v>
      </c>
      <c r="C337">
        <v>69</v>
      </c>
      <c r="D337" s="85">
        <v>53356</v>
      </c>
      <c r="E337" s="85">
        <v>16457</v>
      </c>
      <c r="F337" s="85">
        <v>22623</v>
      </c>
      <c r="G337" s="85">
        <v>5653</v>
      </c>
      <c r="H337" s="85">
        <v>1930</v>
      </c>
      <c r="I337" s="85">
        <v>5025</v>
      </c>
      <c r="J337" s="85">
        <v>1668</v>
      </c>
      <c r="K337" s="85">
        <v>882</v>
      </c>
      <c r="M337">
        <v>46476</v>
      </c>
      <c r="N337">
        <v>11913</v>
      </c>
      <c r="O337">
        <v>22081</v>
      </c>
      <c r="P337">
        <v>6821</v>
      </c>
      <c r="Q337">
        <v>1660</v>
      </c>
      <c r="R337">
        <v>3165</v>
      </c>
      <c r="S337">
        <v>836</v>
      </c>
      <c r="T337">
        <v>882</v>
      </c>
    </row>
    <row r="338" spans="1:20" ht="12.75">
      <c r="A338" s="6">
        <v>336</v>
      </c>
      <c r="B338" s="6" t="s">
        <v>421</v>
      </c>
      <c r="C338">
        <v>70</v>
      </c>
      <c r="D338" s="85">
        <v>25870</v>
      </c>
      <c r="E338" s="85">
        <v>9639</v>
      </c>
      <c r="F338" s="85">
        <v>10685</v>
      </c>
      <c r="G338" s="85">
        <v>2834</v>
      </c>
      <c r="H338" s="85">
        <v>727</v>
      </c>
      <c r="I338" s="85">
        <v>1315</v>
      </c>
      <c r="J338" s="85">
        <v>670</v>
      </c>
      <c r="K338" s="85">
        <v>367</v>
      </c>
      <c r="M338">
        <v>24417</v>
      </c>
      <c r="N338">
        <v>8429</v>
      </c>
      <c r="O338">
        <v>10922</v>
      </c>
      <c r="P338">
        <v>3350</v>
      </c>
      <c r="Q338">
        <v>268</v>
      </c>
      <c r="R338">
        <v>1006</v>
      </c>
      <c r="S338">
        <v>442</v>
      </c>
      <c r="T338">
        <v>367</v>
      </c>
    </row>
    <row r="339" spans="1:20" ht="12.75">
      <c r="A339" s="6">
        <v>337</v>
      </c>
      <c r="B339" s="6" t="s">
        <v>422</v>
      </c>
      <c r="C339">
        <v>47</v>
      </c>
      <c r="D339" s="85">
        <v>62733</v>
      </c>
      <c r="E339" s="85">
        <v>26102</v>
      </c>
      <c r="F339" s="85">
        <v>23812</v>
      </c>
      <c r="G339" s="85">
        <v>3616</v>
      </c>
      <c r="H339" s="85">
        <v>2087</v>
      </c>
      <c r="I339" s="85">
        <v>5416</v>
      </c>
      <c r="J339" s="85">
        <v>1700</v>
      </c>
      <c r="K339" s="85">
        <v>923</v>
      </c>
      <c r="M339">
        <v>56067</v>
      </c>
      <c r="N339">
        <v>22396</v>
      </c>
      <c r="O339">
        <v>22870</v>
      </c>
      <c r="P339">
        <v>4423</v>
      </c>
      <c r="Q339">
        <v>924</v>
      </c>
      <c r="R339">
        <v>4094</v>
      </c>
      <c r="S339">
        <v>1360</v>
      </c>
      <c r="T339">
        <v>923</v>
      </c>
    </row>
    <row r="340" spans="1:20" ht="12.75">
      <c r="A340" s="6">
        <v>338</v>
      </c>
      <c r="B340" s="6" t="s">
        <v>423</v>
      </c>
      <c r="C340">
        <v>47</v>
      </c>
      <c r="D340" s="85">
        <v>45796</v>
      </c>
      <c r="E340" s="85">
        <v>17902</v>
      </c>
      <c r="F340" s="85">
        <v>14427</v>
      </c>
      <c r="G340" s="85">
        <v>3134</v>
      </c>
      <c r="H340" s="85">
        <v>3601</v>
      </c>
      <c r="I340" s="85">
        <v>4202</v>
      </c>
      <c r="J340" s="85">
        <v>2530</v>
      </c>
      <c r="K340" s="85">
        <v>711</v>
      </c>
      <c r="M340">
        <v>41741</v>
      </c>
      <c r="N340">
        <v>14093</v>
      </c>
      <c r="O340">
        <v>14700</v>
      </c>
      <c r="P340">
        <v>6559</v>
      </c>
      <c r="Q340">
        <v>699</v>
      </c>
      <c r="R340">
        <v>3364</v>
      </c>
      <c r="S340">
        <v>2326</v>
      </c>
      <c r="T340">
        <v>711</v>
      </c>
    </row>
    <row r="341" spans="1:20" ht="12.75">
      <c r="A341" s="6">
        <v>339</v>
      </c>
      <c r="B341" s="6" t="s">
        <v>424</v>
      </c>
      <c r="C341">
        <v>70</v>
      </c>
      <c r="D341" s="85">
        <v>40382</v>
      </c>
      <c r="E341" s="85">
        <v>9162</v>
      </c>
      <c r="F341" s="85">
        <v>18421</v>
      </c>
      <c r="G341" s="85">
        <v>8199</v>
      </c>
      <c r="H341" s="85">
        <v>1269</v>
      </c>
      <c r="I341" s="85">
        <v>2240</v>
      </c>
      <c r="J341" s="85">
        <v>1091</v>
      </c>
      <c r="K341" s="85">
        <v>816</v>
      </c>
      <c r="M341">
        <v>36897</v>
      </c>
      <c r="N341">
        <v>5255</v>
      </c>
      <c r="O341">
        <v>17638</v>
      </c>
      <c r="P341">
        <v>10435</v>
      </c>
      <c r="Q341">
        <v>1165</v>
      </c>
      <c r="R341">
        <v>1756</v>
      </c>
      <c r="S341">
        <v>648</v>
      </c>
      <c r="T341">
        <v>816</v>
      </c>
    </row>
    <row r="342" spans="1:20" ht="12.75">
      <c r="A342" s="6">
        <v>340</v>
      </c>
      <c r="B342" s="6" t="s">
        <v>425</v>
      </c>
      <c r="C342">
        <v>70</v>
      </c>
      <c r="D342" s="85">
        <v>50037</v>
      </c>
      <c r="E342" s="85">
        <v>16453</v>
      </c>
      <c r="F342" s="85">
        <v>23099</v>
      </c>
      <c r="G342" s="85">
        <v>1863</v>
      </c>
      <c r="H342" s="85">
        <v>3756</v>
      </c>
      <c r="I342" s="85">
        <v>3280</v>
      </c>
      <c r="J342" s="85">
        <v>1586</v>
      </c>
      <c r="K342" s="85">
        <v>626</v>
      </c>
      <c r="M342">
        <v>42575</v>
      </c>
      <c r="N342">
        <v>11088</v>
      </c>
      <c r="O342">
        <v>21171</v>
      </c>
      <c r="P342">
        <v>5467</v>
      </c>
      <c r="Q342">
        <v>886</v>
      </c>
      <c r="R342">
        <v>2416</v>
      </c>
      <c r="S342">
        <v>1547</v>
      </c>
      <c r="T342">
        <v>626</v>
      </c>
    </row>
    <row r="343" spans="1:20" ht="12.75">
      <c r="A343" s="6">
        <v>341</v>
      </c>
      <c r="B343" s="6" t="s">
        <v>426</v>
      </c>
      <c r="C343">
        <v>70</v>
      </c>
      <c r="D343" s="85">
        <v>51969</v>
      </c>
      <c r="E343" s="85">
        <v>17617</v>
      </c>
      <c r="F343" s="85">
        <v>24083</v>
      </c>
      <c r="G343" s="85">
        <v>270</v>
      </c>
      <c r="H343" s="85">
        <v>5009</v>
      </c>
      <c r="I343" s="85">
        <v>3524</v>
      </c>
      <c r="J343" s="85">
        <v>1466</v>
      </c>
      <c r="K343" s="85">
        <v>700</v>
      </c>
      <c r="M343">
        <v>44606</v>
      </c>
      <c r="N343">
        <v>11884</v>
      </c>
      <c r="O343">
        <v>23440</v>
      </c>
      <c r="P343">
        <v>1684</v>
      </c>
      <c r="Q343">
        <v>3514</v>
      </c>
      <c r="R343">
        <v>2793</v>
      </c>
      <c r="S343">
        <v>1291</v>
      </c>
      <c r="T343">
        <v>700</v>
      </c>
    </row>
    <row r="344" spans="1:20" ht="12.75">
      <c r="A344" s="6">
        <v>342</v>
      </c>
      <c r="B344" s="6" t="s">
        <v>427</v>
      </c>
      <c r="C344">
        <v>70</v>
      </c>
      <c r="D344" s="85">
        <v>44128</v>
      </c>
      <c r="E344" s="85">
        <v>16262</v>
      </c>
      <c r="F344" s="85">
        <v>17728</v>
      </c>
      <c r="G344" s="85">
        <v>1324</v>
      </c>
      <c r="H344" s="85">
        <v>2980</v>
      </c>
      <c r="I344" s="85">
        <v>4864</v>
      </c>
      <c r="J344" s="85">
        <v>970</v>
      </c>
      <c r="K344" s="85">
        <v>650</v>
      </c>
      <c r="M344">
        <v>42379</v>
      </c>
      <c r="N344">
        <v>16089</v>
      </c>
      <c r="O344">
        <v>17886</v>
      </c>
      <c r="P344">
        <v>2922</v>
      </c>
      <c r="Q344">
        <v>1069</v>
      </c>
      <c r="R344">
        <v>3943</v>
      </c>
      <c r="S344">
        <v>470</v>
      </c>
      <c r="T344">
        <v>650</v>
      </c>
    </row>
    <row r="345" spans="1:20" ht="12.75">
      <c r="A345" s="6">
        <v>343</v>
      </c>
      <c r="B345" s="6" t="s">
        <v>428</v>
      </c>
      <c r="C345">
        <v>48</v>
      </c>
      <c r="D345" s="85">
        <v>57519</v>
      </c>
      <c r="E345" s="85">
        <v>23966</v>
      </c>
      <c r="F345" s="85">
        <v>20299</v>
      </c>
      <c r="G345" s="85">
        <v>525</v>
      </c>
      <c r="H345" s="85">
        <v>5261</v>
      </c>
      <c r="I345" s="85">
        <v>5725</v>
      </c>
      <c r="J345" s="85">
        <v>1743</v>
      </c>
      <c r="K345" s="85">
        <v>1179</v>
      </c>
      <c r="M345">
        <v>51249</v>
      </c>
      <c r="N345">
        <v>20203</v>
      </c>
      <c r="O345">
        <v>20003</v>
      </c>
      <c r="P345">
        <v>1825</v>
      </c>
      <c r="Q345">
        <v>3723</v>
      </c>
      <c r="R345">
        <v>4374</v>
      </c>
      <c r="S345">
        <v>1121</v>
      </c>
      <c r="T345">
        <v>1179</v>
      </c>
    </row>
    <row r="346" spans="1:20" ht="12.75">
      <c r="A346" s="6">
        <v>344</v>
      </c>
      <c r="B346" s="6" t="s">
        <v>429</v>
      </c>
      <c r="C346">
        <v>71</v>
      </c>
      <c r="D346" s="85">
        <v>29565</v>
      </c>
      <c r="E346" s="85">
        <v>8607</v>
      </c>
      <c r="F346" s="85">
        <v>10700</v>
      </c>
      <c r="G346" s="85">
        <v>500</v>
      </c>
      <c r="H346" s="85">
        <v>4994</v>
      </c>
      <c r="I346" s="85">
        <v>2261</v>
      </c>
      <c r="J346" s="85">
        <v>2503</v>
      </c>
      <c r="K346" s="85">
        <v>437</v>
      </c>
      <c r="M346">
        <v>26078</v>
      </c>
      <c r="N346">
        <v>6071</v>
      </c>
      <c r="O346">
        <v>9395</v>
      </c>
      <c r="P346">
        <v>5138</v>
      </c>
      <c r="Q346">
        <v>447</v>
      </c>
      <c r="R346">
        <v>2053</v>
      </c>
      <c r="S346">
        <v>2974</v>
      </c>
      <c r="T346">
        <v>437</v>
      </c>
    </row>
    <row r="347" spans="1:20" ht="12.75">
      <c r="A347" s="6">
        <v>345</v>
      </c>
      <c r="B347" s="6" t="s">
        <v>430</v>
      </c>
      <c r="C347">
        <v>71</v>
      </c>
      <c r="D347" s="85">
        <v>50275</v>
      </c>
      <c r="E347" s="85">
        <v>15243</v>
      </c>
      <c r="F347" s="85">
        <v>22801</v>
      </c>
      <c r="G347" s="85">
        <v>540</v>
      </c>
      <c r="H347" s="85">
        <v>5804</v>
      </c>
      <c r="I347" s="85">
        <v>3392</v>
      </c>
      <c r="J347" s="85">
        <v>2495</v>
      </c>
      <c r="K347" s="85">
        <v>622</v>
      </c>
      <c r="M347">
        <v>42814</v>
      </c>
      <c r="N347">
        <v>10338</v>
      </c>
      <c r="O347">
        <v>20085</v>
      </c>
      <c r="P347">
        <v>6349</v>
      </c>
      <c r="Q347">
        <v>601</v>
      </c>
      <c r="R347">
        <v>2632</v>
      </c>
      <c r="S347">
        <v>2809</v>
      </c>
      <c r="T347">
        <v>622</v>
      </c>
    </row>
    <row r="348" spans="1:20" ht="12.75">
      <c r="A348" s="6">
        <v>346</v>
      </c>
      <c r="B348" s="6" t="s">
        <v>431</v>
      </c>
      <c r="C348">
        <v>46</v>
      </c>
      <c r="D348" s="85">
        <v>47408</v>
      </c>
      <c r="E348" s="85">
        <v>14923</v>
      </c>
      <c r="F348" s="85">
        <v>16925</v>
      </c>
      <c r="G348" s="85">
        <v>5650</v>
      </c>
      <c r="H348" s="85">
        <v>1902</v>
      </c>
      <c r="I348" s="85">
        <v>4585</v>
      </c>
      <c r="J348" s="85">
        <v>3423</v>
      </c>
      <c r="K348" s="85">
        <v>718</v>
      </c>
      <c r="M348">
        <v>41274</v>
      </c>
      <c r="N348">
        <v>10765</v>
      </c>
      <c r="O348">
        <v>14657</v>
      </c>
      <c r="P348">
        <v>7349</v>
      </c>
      <c r="Q348">
        <v>620</v>
      </c>
      <c r="R348">
        <v>3941</v>
      </c>
      <c r="S348">
        <v>3942</v>
      </c>
      <c r="T348">
        <v>718</v>
      </c>
    </row>
    <row r="349" spans="1:20" ht="12.75">
      <c r="A349" s="6">
        <v>347</v>
      </c>
      <c r="B349" s="6" t="s">
        <v>432</v>
      </c>
      <c r="C349">
        <v>71</v>
      </c>
      <c r="D349" s="85">
        <v>75154</v>
      </c>
      <c r="E349" s="85">
        <v>18948</v>
      </c>
      <c r="F349" s="85">
        <v>36372</v>
      </c>
      <c r="G349" s="85">
        <v>10097</v>
      </c>
      <c r="H349" s="85">
        <v>2733</v>
      </c>
      <c r="I349" s="85">
        <v>4870</v>
      </c>
      <c r="J349" s="85">
        <v>2134</v>
      </c>
      <c r="K349" s="85">
        <v>1323</v>
      </c>
      <c r="M349">
        <v>67116</v>
      </c>
      <c r="N349">
        <v>13861</v>
      </c>
      <c r="O349">
        <v>34958</v>
      </c>
      <c r="P349">
        <v>12006</v>
      </c>
      <c r="Q349">
        <v>1767</v>
      </c>
      <c r="R349">
        <v>3246</v>
      </c>
      <c r="S349">
        <v>1278</v>
      </c>
      <c r="T349">
        <v>1323</v>
      </c>
    </row>
    <row r="350" spans="1:20" ht="12.75">
      <c r="A350" s="6">
        <v>348</v>
      </c>
      <c r="B350" s="6" t="s">
        <v>433</v>
      </c>
      <c r="C350">
        <v>71</v>
      </c>
      <c r="D350" s="85">
        <v>49407</v>
      </c>
      <c r="E350" s="85">
        <v>16176</v>
      </c>
      <c r="F350" s="85">
        <v>21830</v>
      </c>
      <c r="G350" s="85">
        <v>910</v>
      </c>
      <c r="H350" s="85">
        <v>5018</v>
      </c>
      <c r="I350" s="85">
        <v>3666</v>
      </c>
      <c r="J350" s="85">
        <v>1807</v>
      </c>
      <c r="K350" s="85">
        <v>751</v>
      </c>
      <c r="M350">
        <v>42356</v>
      </c>
      <c r="N350">
        <v>11754</v>
      </c>
      <c r="O350">
        <v>20042</v>
      </c>
      <c r="P350">
        <v>5807</v>
      </c>
      <c r="Q350">
        <v>641</v>
      </c>
      <c r="R350">
        <v>2605</v>
      </c>
      <c r="S350">
        <v>1507</v>
      </c>
      <c r="T350">
        <v>751</v>
      </c>
    </row>
    <row r="351" spans="1:20" ht="12.75">
      <c r="A351" s="6">
        <v>349</v>
      </c>
      <c r="B351" s="6" t="s">
        <v>434</v>
      </c>
      <c r="C351">
        <v>69</v>
      </c>
      <c r="D351" s="85">
        <v>35168</v>
      </c>
      <c r="E351" s="85">
        <v>13016</v>
      </c>
      <c r="F351" s="85">
        <v>16300</v>
      </c>
      <c r="G351" s="85">
        <v>3137</v>
      </c>
      <c r="H351" s="85">
        <v>579</v>
      </c>
      <c r="I351" s="85">
        <v>1296</v>
      </c>
      <c r="J351" s="85">
        <v>840</v>
      </c>
      <c r="K351" s="85">
        <v>473</v>
      </c>
      <c r="M351">
        <v>34684</v>
      </c>
      <c r="N351">
        <v>9296</v>
      </c>
      <c r="O351">
        <v>17157</v>
      </c>
      <c r="P351">
        <v>5852</v>
      </c>
      <c r="Q351">
        <v>278</v>
      </c>
      <c r="R351">
        <v>1209</v>
      </c>
      <c r="S351">
        <v>892</v>
      </c>
      <c r="T351">
        <v>473</v>
      </c>
    </row>
    <row r="352" spans="1:20" ht="12.75">
      <c r="A352" s="6">
        <v>350</v>
      </c>
      <c r="B352" s="6" t="s">
        <v>435</v>
      </c>
      <c r="C352">
        <v>45</v>
      </c>
      <c r="D352" s="85">
        <v>30069</v>
      </c>
      <c r="E352" s="85">
        <v>11693</v>
      </c>
      <c r="F352" s="85">
        <v>11013</v>
      </c>
      <c r="G352" s="85">
        <v>324</v>
      </c>
      <c r="H352" s="85">
        <v>3816</v>
      </c>
      <c r="I352" s="85">
        <v>2231</v>
      </c>
      <c r="J352" s="85">
        <v>992</v>
      </c>
      <c r="K352" s="85">
        <v>370</v>
      </c>
      <c r="M352">
        <v>27287</v>
      </c>
      <c r="N352">
        <v>8813</v>
      </c>
      <c r="O352">
        <v>11321</v>
      </c>
      <c r="P352">
        <v>3756</v>
      </c>
      <c r="Q352">
        <v>383</v>
      </c>
      <c r="R352">
        <v>1973</v>
      </c>
      <c r="S352">
        <v>1041</v>
      </c>
      <c r="T352">
        <v>370</v>
      </c>
    </row>
    <row r="353" spans="1:20" ht="12.75">
      <c r="A353" s="6">
        <v>351</v>
      </c>
      <c r="B353" s="6" t="s">
        <v>436</v>
      </c>
      <c r="C353">
        <v>69</v>
      </c>
      <c r="D353" s="85">
        <v>31652</v>
      </c>
      <c r="E353" s="85">
        <v>6780</v>
      </c>
      <c r="F353" s="85">
        <v>15655</v>
      </c>
      <c r="G353" s="85">
        <v>6109</v>
      </c>
      <c r="H353" s="85">
        <v>1064</v>
      </c>
      <c r="I353" s="85">
        <v>1202</v>
      </c>
      <c r="J353" s="85">
        <v>842</v>
      </c>
      <c r="K353" s="85">
        <v>453</v>
      </c>
      <c r="M353">
        <v>29058</v>
      </c>
      <c r="N353">
        <v>4167</v>
      </c>
      <c r="O353">
        <v>14811</v>
      </c>
      <c r="P353">
        <v>8363</v>
      </c>
      <c r="Q353">
        <v>597</v>
      </c>
      <c r="R353">
        <v>878</v>
      </c>
      <c r="S353">
        <v>242</v>
      </c>
      <c r="T353">
        <v>453</v>
      </c>
    </row>
    <row r="354" spans="1:20" ht="12.75">
      <c r="A354" s="6">
        <v>352</v>
      </c>
      <c r="B354" s="6" t="s">
        <v>437</v>
      </c>
      <c r="C354">
        <v>69</v>
      </c>
      <c r="D354" s="85">
        <v>39060</v>
      </c>
      <c r="E354" s="85">
        <v>10841</v>
      </c>
      <c r="F354" s="85">
        <v>17891</v>
      </c>
      <c r="G354" s="85">
        <v>4473</v>
      </c>
      <c r="H354" s="85">
        <v>1529</v>
      </c>
      <c r="I354" s="85">
        <v>3267</v>
      </c>
      <c r="J354" s="85">
        <v>1059</v>
      </c>
      <c r="K354" s="85">
        <v>621</v>
      </c>
      <c r="M354">
        <v>32652</v>
      </c>
      <c r="N354">
        <v>7922</v>
      </c>
      <c r="O354">
        <v>15542</v>
      </c>
      <c r="P354">
        <v>5752</v>
      </c>
      <c r="Q354">
        <v>979</v>
      </c>
      <c r="R354">
        <v>1997</v>
      </c>
      <c r="S354">
        <v>460</v>
      </c>
      <c r="T354">
        <v>621</v>
      </c>
    </row>
    <row r="355" spans="1:20" ht="12.75">
      <c r="A355" s="6">
        <v>353</v>
      </c>
      <c r="B355" s="6" t="s">
        <v>438</v>
      </c>
      <c r="C355">
        <v>69</v>
      </c>
      <c r="D355" s="85">
        <v>46819</v>
      </c>
      <c r="E355" s="85">
        <v>15581</v>
      </c>
      <c r="F355" s="85">
        <v>20195</v>
      </c>
      <c r="G355" s="85">
        <v>560</v>
      </c>
      <c r="H355" s="85">
        <v>6412</v>
      </c>
      <c r="I355" s="85">
        <v>2635</v>
      </c>
      <c r="J355" s="85">
        <v>1436</v>
      </c>
      <c r="K355" s="85">
        <v>564</v>
      </c>
      <c r="M355">
        <v>39555</v>
      </c>
      <c r="N355">
        <v>10261</v>
      </c>
      <c r="O355">
        <v>18340</v>
      </c>
      <c r="P355">
        <v>6944</v>
      </c>
      <c r="Q355">
        <v>441</v>
      </c>
      <c r="R355">
        <v>2110</v>
      </c>
      <c r="S355">
        <v>1459</v>
      </c>
      <c r="T355">
        <v>564</v>
      </c>
    </row>
    <row r="356" spans="1:20" ht="12.75">
      <c r="A356" s="6">
        <v>354</v>
      </c>
      <c r="B356" s="6" t="s">
        <v>439</v>
      </c>
      <c r="C356">
        <v>63</v>
      </c>
      <c r="D356" s="85">
        <v>40281</v>
      </c>
      <c r="E356" s="85">
        <v>13617</v>
      </c>
      <c r="F356" s="85">
        <v>17047</v>
      </c>
      <c r="G356" s="85">
        <v>2724</v>
      </c>
      <c r="H356" s="85">
        <v>3251</v>
      </c>
      <c r="I356" s="85">
        <v>2418</v>
      </c>
      <c r="J356" s="85">
        <v>1224</v>
      </c>
      <c r="K356" s="85">
        <v>527</v>
      </c>
      <c r="M356">
        <v>36652</v>
      </c>
      <c r="N356">
        <v>9527</v>
      </c>
      <c r="O356">
        <v>17734</v>
      </c>
      <c r="P356">
        <v>6691</v>
      </c>
      <c r="Q356">
        <v>300</v>
      </c>
      <c r="R356">
        <v>1648</v>
      </c>
      <c r="S356">
        <v>752</v>
      </c>
      <c r="T356">
        <v>527</v>
      </c>
    </row>
    <row r="357" spans="1:20" ht="12.75">
      <c r="A357" s="6">
        <v>355</v>
      </c>
      <c r="B357" s="6" t="s">
        <v>440</v>
      </c>
      <c r="C357">
        <v>75</v>
      </c>
      <c r="D357" s="85">
        <v>29585</v>
      </c>
      <c r="E357" s="85">
        <v>9431</v>
      </c>
      <c r="F357" s="85">
        <v>9093</v>
      </c>
      <c r="G357" s="85">
        <v>7201</v>
      </c>
      <c r="H357" s="85">
        <v>1340</v>
      </c>
      <c r="I357" s="85">
        <v>1806</v>
      </c>
      <c r="J357" s="85">
        <v>714</v>
      </c>
      <c r="K357" s="85">
        <v>494</v>
      </c>
      <c r="M357">
        <v>28198</v>
      </c>
      <c r="N357">
        <v>9012</v>
      </c>
      <c r="O357">
        <v>8254</v>
      </c>
      <c r="P357">
        <v>8958</v>
      </c>
      <c r="Q357">
        <v>759</v>
      </c>
      <c r="R357">
        <v>928</v>
      </c>
      <c r="S357">
        <v>287</v>
      </c>
      <c r="T357">
        <v>494</v>
      </c>
    </row>
    <row r="358" spans="1:20" ht="12.75">
      <c r="A358" s="6">
        <v>356</v>
      </c>
      <c r="B358" s="6" t="s">
        <v>441</v>
      </c>
      <c r="C358">
        <v>76</v>
      </c>
      <c r="D358" s="85">
        <v>53342</v>
      </c>
      <c r="E358" s="85">
        <v>18038</v>
      </c>
      <c r="F358" s="85">
        <v>23094</v>
      </c>
      <c r="G358" s="85">
        <v>5914</v>
      </c>
      <c r="H358" s="85">
        <v>1777</v>
      </c>
      <c r="I358" s="85">
        <v>2914</v>
      </c>
      <c r="J358" s="85">
        <v>1605</v>
      </c>
      <c r="K358" s="85">
        <v>831</v>
      </c>
      <c r="M358">
        <v>49235</v>
      </c>
      <c r="N358">
        <v>15309</v>
      </c>
      <c r="O358">
        <v>22135</v>
      </c>
      <c r="P358">
        <v>8454</v>
      </c>
      <c r="Q358">
        <v>803</v>
      </c>
      <c r="R358">
        <v>1989</v>
      </c>
      <c r="S358">
        <v>545</v>
      </c>
      <c r="T358">
        <v>831</v>
      </c>
    </row>
    <row r="359" spans="1:20" ht="12.75">
      <c r="A359" s="6">
        <v>357</v>
      </c>
      <c r="B359" s="6" t="s">
        <v>442</v>
      </c>
      <c r="C359">
        <v>75</v>
      </c>
      <c r="D359" s="85">
        <v>69341</v>
      </c>
      <c r="E359" s="85">
        <v>21230</v>
      </c>
      <c r="F359" s="85">
        <v>29146</v>
      </c>
      <c r="G359" s="85">
        <v>11875</v>
      </c>
      <c r="H359" s="85">
        <v>2943</v>
      </c>
      <c r="I359" s="85">
        <v>2943</v>
      </c>
      <c r="J359" s="85">
        <v>1204</v>
      </c>
      <c r="K359" s="85">
        <v>1109</v>
      </c>
      <c r="M359">
        <v>63283</v>
      </c>
      <c r="N359">
        <v>17365</v>
      </c>
      <c r="O359">
        <v>26893</v>
      </c>
      <c r="P359">
        <v>14508</v>
      </c>
      <c r="Q359">
        <v>1572</v>
      </c>
      <c r="R359">
        <v>2249</v>
      </c>
      <c r="S359">
        <v>696</v>
      </c>
      <c r="T359">
        <v>1109</v>
      </c>
    </row>
    <row r="360" spans="1:20" ht="12.75">
      <c r="A360" s="6">
        <v>358</v>
      </c>
      <c r="B360" s="6" t="s">
        <v>443</v>
      </c>
      <c r="C360">
        <v>74</v>
      </c>
      <c r="D360" s="85">
        <v>123580</v>
      </c>
      <c r="E360" s="85">
        <v>34810</v>
      </c>
      <c r="F360" s="85">
        <v>51477</v>
      </c>
      <c r="G360" s="85">
        <v>12781</v>
      </c>
      <c r="H360" s="85">
        <v>8152</v>
      </c>
      <c r="I360" s="85">
        <v>12511</v>
      </c>
      <c r="J360" s="85">
        <v>3849</v>
      </c>
      <c r="K360" s="85">
        <v>2918</v>
      </c>
      <c r="M360">
        <v>113366</v>
      </c>
      <c r="N360">
        <v>27593</v>
      </c>
      <c r="O360">
        <v>51583</v>
      </c>
      <c r="P360">
        <v>17671</v>
      </c>
      <c r="Q360">
        <v>4834</v>
      </c>
      <c r="R360">
        <v>10271</v>
      </c>
      <c r="S360">
        <v>1414</v>
      </c>
      <c r="T360">
        <v>2918</v>
      </c>
    </row>
    <row r="361" spans="1:20" ht="12.75">
      <c r="A361" s="6">
        <v>359</v>
      </c>
      <c r="B361" s="6" t="s">
        <v>444</v>
      </c>
      <c r="C361">
        <v>72</v>
      </c>
      <c r="D361" s="85">
        <v>73112</v>
      </c>
      <c r="E361" s="85">
        <v>28874</v>
      </c>
      <c r="F361" s="85">
        <v>24074</v>
      </c>
      <c r="G361" s="85">
        <v>10255</v>
      </c>
      <c r="H361" s="85">
        <v>2285</v>
      </c>
      <c r="I361" s="85">
        <v>4818</v>
      </c>
      <c r="J361" s="85">
        <v>2806</v>
      </c>
      <c r="K361" s="85">
        <v>1213</v>
      </c>
      <c r="M361">
        <v>66280</v>
      </c>
      <c r="N361">
        <v>25587</v>
      </c>
      <c r="O361">
        <v>22683</v>
      </c>
      <c r="P361">
        <v>11829</v>
      </c>
      <c r="Q361">
        <v>1017</v>
      </c>
      <c r="R361">
        <v>3473</v>
      </c>
      <c r="S361">
        <v>1691</v>
      </c>
      <c r="T361">
        <v>1213</v>
      </c>
    </row>
    <row r="362" spans="1:20" ht="12.75">
      <c r="A362" s="6">
        <v>360</v>
      </c>
      <c r="B362" s="6" t="s">
        <v>445</v>
      </c>
      <c r="C362">
        <v>72</v>
      </c>
      <c r="D362" s="85">
        <v>30972</v>
      </c>
      <c r="E362" s="85">
        <v>13396</v>
      </c>
      <c r="F362" s="85">
        <v>8281</v>
      </c>
      <c r="G362" s="85">
        <v>2849</v>
      </c>
      <c r="H362" s="85">
        <v>866</v>
      </c>
      <c r="I362" s="85">
        <v>4166</v>
      </c>
      <c r="J362" s="85">
        <v>1414</v>
      </c>
      <c r="K362" s="85">
        <v>588</v>
      </c>
      <c r="M362">
        <v>25759</v>
      </c>
      <c r="N362">
        <v>10565</v>
      </c>
      <c r="O362">
        <v>7862</v>
      </c>
      <c r="P362">
        <v>3037</v>
      </c>
      <c r="Q362">
        <v>360</v>
      </c>
      <c r="R362">
        <v>2941</v>
      </c>
      <c r="S362">
        <v>994</v>
      </c>
      <c r="T362">
        <v>588</v>
      </c>
    </row>
    <row r="363" spans="1:20" ht="12.75">
      <c r="A363" s="6">
        <v>361</v>
      </c>
      <c r="B363" s="6" t="s">
        <v>446</v>
      </c>
      <c r="C363">
        <v>73</v>
      </c>
      <c r="D363" s="85">
        <v>48062</v>
      </c>
      <c r="E363" s="85">
        <v>18316</v>
      </c>
      <c r="F363" s="85">
        <v>16949</v>
      </c>
      <c r="G363" s="85">
        <v>3768</v>
      </c>
      <c r="H363" s="85">
        <v>1947</v>
      </c>
      <c r="I363" s="85">
        <v>5490</v>
      </c>
      <c r="J363" s="85">
        <v>1592</v>
      </c>
      <c r="K363" s="85">
        <v>756</v>
      </c>
      <c r="M363">
        <v>44046</v>
      </c>
      <c r="N363">
        <v>16285</v>
      </c>
      <c r="O363">
        <v>16669</v>
      </c>
      <c r="P363">
        <v>4771</v>
      </c>
      <c r="Q363">
        <v>950</v>
      </c>
      <c r="R363">
        <v>4405</v>
      </c>
      <c r="S363">
        <v>966</v>
      </c>
      <c r="T363">
        <v>756</v>
      </c>
    </row>
    <row r="364" spans="1:20" ht="12.75">
      <c r="A364" s="6">
        <v>362</v>
      </c>
      <c r="B364" s="6" t="s">
        <v>447</v>
      </c>
      <c r="C364">
        <v>73</v>
      </c>
      <c r="D364" s="85">
        <v>39891</v>
      </c>
      <c r="E364" s="85">
        <v>14435</v>
      </c>
      <c r="F364" s="85">
        <v>14494</v>
      </c>
      <c r="G364" s="85">
        <v>3780</v>
      </c>
      <c r="H364" s="85">
        <v>1488</v>
      </c>
      <c r="I364" s="85">
        <v>4297</v>
      </c>
      <c r="J364" s="85">
        <v>1397</v>
      </c>
      <c r="K364" s="85">
        <v>610</v>
      </c>
      <c r="M364">
        <v>36378</v>
      </c>
      <c r="N364">
        <v>12925</v>
      </c>
      <c r="O364">
        <v>14114</v>
      </c>
      <c r="P364">
        <v>4458</v>
      </c>
      <c r="Q364">
        <v>542</v>
      </c>
      <c r="R364">
        <v>3585</v>
      </c>
      <c r="S364">
        <v>754</v>
      </c>
      <c r="T364">
        <v>610</v>
      </c>
    </row>
    <row r="365" spans="1:20" ht="12.75">
      <c r="A365" s="6">
        <v>363</v>
      </c>
      <c r="B365" s="6" t="s">
        <v>448</v>
      </c>
      <c r="C365">
        <v>73</v>
      </c>
      <c r="D365" s="85">
        <v>60539</v>
      </c>
      <c r="E365" s="85">
        <v>18459</v>
      </c>
      <c r="F365" s="85">
        <v>27483</v>
      </c>
      <c r="G365" s="85">
        <v>8115</v>
      </c>
      <c r="H365" s="85">
        <v>1901</v>
      </c>
      <c r="I365" s="85">
        <v>3359</v>
      </c>
      <c r="J365" s="85">
        <v>1222</v>
      </c>
      <c r="K365" s="85">
        <v>745</v>
      </c>
      <c r="M365">
        <v>53476</v>
      </c>
      <c r="N365">
        <v>14390</v>
      </c>
      <c r="O365">
        <v>25975</v>
      </c>
      <c r="P365">
        <v>8896</v>
      </c>
      <c r="Q365">
        <v>733</v>
      </c>
      <c r="R365">
        <v>2101</v>
      </c>
      <c r="S365">
        <v>1381</v>
      </c>
      <c r="T365">
        <v>745</v>
      </c>
    </row>
    <row r="366" spans="1:20" ht="12.75">
      <c r="A366" s="6">
        <v>364</v>
      </c>
      <c r="B366" s="6" t="s">
        <v>449</v>
      </c>
      <c r="C366">
        <v>73</v>
      </c>
      <c r="D366" s="85">
        <v>49237</v>
      </c>
      <c r="E366" s="85">
        <v>18817</v>
      </c>
      <c r="F366" s="85">
        <v>13983</v>
      </c>
      <c r="G366" s="85">
        <v>7235</v>
      </c>
      <c r="H366" s="85">
        <v>1789</v>
      </c>
      <c r="I366" s="85">
        <v>4927</v>
      </c>
      <c r="J366" s="85">
        <v>2486</v>
      </c>
      <c r="K366" s="85">
        <v>809</v>
      </c>
      <c r="M366">
        <v>45327</v>
      </c>
      <c r="N366">
        <v>16517</v>
      </c>
      <c r="O366">
        <v>14363</v>
      </c>
      <c r="P366">
        <v>7925</v>
      </c>
      <c r="Q366">
        <v>771</v>
      </c>
      <c r="R366">
        <v>4298</v>
      </c>
      <c r="S366">
        <v>1453</v>
      </c>
      <c r="T366">
        <v>809</v>
      </c>
    </row>
    <row r="367" spans="1:20" ht="12.75">
      <c r="A367" s="6">
        <v>365</v>
      </c>
      <c r="B367" s="6" t="s">
        <v>450</v>
      </c>
      <c r="C367">
        <v>73</v>
      </c>
      <c r="D367" s="85">
        <v>28356</v>
      </c>
      <c r="E367" s="85">
        <v>9875</v>
      </c>
      <c r="F367" s="85">
        <v>9410</v>
      </c>
      <c r="G367" s="85">
        <v>4396</v>
      </c>
      <c r="H367" s="85">
        <v>421</v>
      </c>
      <c r="I367" s="85">
        <v>2696</v>
      </c>
      <c r="J367" s="85">
        <v>1558</v>
      </c>
      <c r="K367" s="85">
        <v>392</v>
      </c>
      <c r="M367">
        <v>27036</v>
      </c>
      <c r="N367">
        <v>8426</v>
      </c>
      <c r="O367">
        <v>10103</v>
      </c>
      <c r="P367">
        <v>5067</v>
      </c>
      <c r="Q367">
        <v>231</v>
      </c>
      <c r="R367">
        <v>2194</v>
      </c>
      <c r="S367">
        <v>1015</v>
      </c>
      <c r="T367">
        <v>392</v>
      </c>
    </row>
    <row r="368" spans="1:20" ht="12.75">
      <c r="A368" s="6">
        <v>366</v>
      </c>
      <c r="B368" s="6" t="s">
        <v>451</v>
      </c>
      <c r="C368">
        <v>75</v>
      </c>
      <c r="D368" s="85">
        <v>23145</v>
      </c>
      <c r="E368" s="85">
        <v>7783</v>
      </c>
      <c r="F368" s="85">
        <v>7749</v>
      </c>
      <c r="G368" s="85">
        <v>4031</v>
      </c>
      <c r="H368" s="85">
        <v>1256</v>
      </c>
      <c r="I368" s="85">
        <v>1208</v>
      </c>
      <c r="J368" s="85">
        <v>1118</v>
      </c>
      <c r="K368" s="85">
        <v>369</v>
      </c>
      <c r="M368">
        <v>23076</v>
      </c>
      <c r="N368">
        <v>7148</v>
      </c>
      <c r="O368">
        <v>7698</v>
      </c>
      <c r="P368">
        <v>5946</v>
      </c>
      <c r="Q368">
        <v>1220</v>
      </c>
      <c r="R368">
        <v>721</v>
      </c>
      <c r="S368">
        <v>343</v>
      </c>
      <c r="T368">
        <v>369</v>
      </c>
    </row>
    <row r="369" spans="1:20" ht="12.75">
      <c r="A369" s="6">
        <v>367</v>
      </c>
      <c r="B369" s="6" t="s">
        <v>452</v>
      </c>
      <c r="C369">
        <v>75</v>
      </c>
      <c r="D369" s="85">
        <v>35193</v>
      </c>
      <c r="E369" s="85">
        <v>12550</v>
      </c>
      <c r="F369" s="85">
        <v>14267</v>
      </c>
      <c r="G369" s="85">
        <v>3910</v>
      </c>
      <c r="H369" s="85">
        <v>1271</v>
      </c>
      <c r="I369" s="85">
        <v>2333</v>
      </c>
      <c r="J369" s="85">
        <v>862</v>
      </c>
      <c r="K369" s="85">
        <v>495</v>
      </c>
      <c r="M369">
        <v>31303</v>
      </c>
      <c r="N369">
        <v>9401</v>
      </c>
      <c r="O369">
        <v>13958</v>
      </c>
      <c r="P369">
        <v>4773</v>
      </c>
      <c r="Q369">
        <v>477</v>
      </c>
      <c r="R369">
        <v>1761</v>
      </c>
      <c r="S369">
        <v>933</v>
      </c>
      <c r="T369">
        <v>495</v>
      </c>
    </row>
    <row r="370" spans="1:20" ht="12.75">
      <c r="A370" s="6">
        <v>368</v>
      </c>
      <c r="B370" s="6" t="s">
        <v>453</v>
      </c>
      <c r="C370">
        <v>76</v>
      </c>
      <c r="D370" s="85">
        <v>57609</v>
      </c>
      <c r="E370" s="85">
        <v>20249</v>
      </c>
      <c r="F370" s="85">
        <v>20828</v>
      </c>
      <c r="G370" s="85">
        <v>9543</v>
      </c>
      <c r="H370" s="85">
        <v>2121</v>
      </c>
      <c r="I370" s="85">
        <v>2935</v>
      </c>
      <c r="J370" s="85">
        <v>1933</v>
      </c>
      <c r="K370" s="85">
        <v>785</v>
      </c>
      <c r="M370">
        <v>53399</v>
      </c>
      <c r="N370">
        <v>17289</v>
      </c>
      <c r="O370">
        <v>21098</v>
      </c>
      <c r="P370">
        <v>11729</v>
      </c>
      <c r="Q370">
        <v>1184</v>
      </c>
      <c r="R370">
        <v>1547</v>
      </c>
      <c r="S370">
        <v>552</v>
      </c>
      <c r="T370">
        <v>785</v>
      </c>
    </row>
    <row r="371" spans="1:20" ht="12.75">
      <c r="A371" s="6">
        <v>369</v>
      </c>
      <c r="B371" s="6" t="s">
        <v>454</v>
      </c>
      <c r="C371">
        <v>75</v>
      </c>
      <c r="D371" s="85">
        <v>56535</v>
      </c>
      <c r="E371" s="85">
        <v>16857</v>
      </c>
      <c r="F371" s="85">
        <v>23015</v>
      </c>
      <c r="G371" s="85">
        <v>9393</v>
      </c>
      <c r="H371" s="85">
        <v>2857</v>
      </c>
      <c r="I371" s="85">
        <v>2716</v>
      </c>
      <c r="J371" s="85">
        <v>1697</v>
      </c>
      <c r="K371" s="85">
        <v>1076</v>
      </c>
      <c r="M371">
        <v>52719</v>
      </c>
      <c r="N371">
        <v>12637</v>
      </c>
      <c r="O371">
        <v>22910</v>
      </c>
      <c r="P371">
        <v>12116</v>
      </c>
      <c r="Q371">
        <v>1468</v>
      </c>
      <c r="R371">
        <v>2801</v>
      </c>
      <c r="S371">
        <v>787</v>
      </c>
      <c r="T371">
        <v>1076</v>
      </c>
    </row>
    <row r="372" spans="1:20" ht="12.75">
      <c r="A372" s="6">
        <v>370</v>
      </c>
      <c r="B372" s="6" t="s">
        <v>455</v>
      </c>
      <c r="C372">
        <v>72</v>
      </c>
      <c r="D372" s="85">
        <v>48176</v>
      </c>
      <c r="E372" s="85">
        <v>18632</v>
      </c>
      <c r="F372" s="85">
        <v>14788</v>
      </c>
      <c r="G372" s="85">
        <v>6536</v>
      </c>
      <c r="H372" s="85">
        <v>1861</v>
      </c>
      <c r="I372" s="85">
        <v>4481</v>
      </c>
      <c r="J372" s="85">
        <v>1878</v>
      </c>
      <c r="K372" s="85">
        <v>825</v>
      </c>
      <c r="M372">
        <v>43601</v>
      </c>
      <c r="N372">
        <v>14614</v>
      </c>
      <c r="O372">
        <v>15165</v>
      </c>
      <c r="P372">
        <v>7719</v>
      </c>
      <c r="Q372">
        <v>521</v>
      </c>
      <c r="R372">
        <v>3510</v>
      </c>
      <c r="S372">
        <v>2072</v>
      </c>
      <c r="T372">
        <v>825</v>
      </c>
    </row>
    <row r="373" spans="1:20" ht="12.75">
      <c r="A373" s="6">
        <v>371</v>
      </c>
      <c r="B373" s="6" t="s">
        <v>456</v>
      </c>
      <c r="C373">
        <v>72</v>
      </c>
      <c r="D373" s="85">
        <v>53865</v>
      </c>
      <c r="E373" s="85">
        <v>21491</v>
      </c>
      <c r="F373" s="85">
        <v>15777</v>
      </c>
      <c r="G373" s="85">
        <v>5874</v>
      </c>
      <c r="H373" s="85">
        <v>2396</v>
      </c>
      <c r="I373" s="85">
        <v>5758</v>
      </c>
      <c r="J373" s="85">
        <v>2569</v>
      </c>
      <c r="K373" s="85">
        <v>707</v>
      </c>
      <c r="M373">
        <v>47119</v>
      </c>
      <c r="N373">
        <v>17221</v>
      </c>
      <c r="O373">
        <v>14490</v>
      </c>
      <c r="P373">
        <v>7603</v>
      </c>
      <c r="Q373">
        <v>967</v>
      </c>
      <c r="R373">
        <v>4342</v>
      </c>
      <c r="S373">
        <v>2496</v>
      </c>
      <c r="T373">
        <v>707</v>
      </c>
    </row>
    <row r="374" spans="1:20" ht="12.75">
      <c r="A374" s="6">
        <v>372</v>
      </c>
      <c r="B374" s="6" t="s">
        <v>457</v>
      </c>
      <c r="C374">
        <v>74</v>
      </c>
      <c r="D374" s="85">
        <v>94553</v>
      </c>
      <c r="E374" s="85">
        <v>34632</v>
      </c>
      <c r="F374" s="85">
        <v>36444</v>
      </c>
      <c r="G374" s="85">
        <v>9687</v>
      </c>
      <c r="H374" s="85">
        <v>4217</v>
      </c>
      <c r="I374" s="85">
        <v>6140</v>
      </c>
      <c r="J374" s="85">
        <v>3433</v>
      </c>
      <c r="K374" s="85">
        <v>1435</v>
      </c>
      <c r="M374">
        <v>90150</v>
      </c>
      <c r="N374">
        <v>32283</v>
      </c>
      <c r="O374">
        <v>35718</v>
      </c>
      <c r="P374">
        <v>15043</v>
      </c>
      <c r="Q374">
        <v>2566</v>
      </c>
      <c r="R374">
        <v>3538</v>
      </c>
      <c r="S374">
        <v>1002</v>
      </c>
      <c r="T374">
        <v>1435</v>
      </c>
    </row>
    <row r="375" spans="1:20" ht="12.75">
      <c r="A375" s="6">
        <v>373</v>
      </c>
      <c r="B375" s="6" t="s">
        <v>458</v>
      </c>
      <c r="C375">
        <v>76</v>
      </c>
      <c r="D375" s="85">
        <v>94400</v>
      </c>
      <c r="E375" s="85">
        <v>31470</v>
      </c>
      <c r="F375" s="85">
        <v>34177</v>
      </c>
      <c r="G375" s="85">
        <v>13505</v>
      </c>
      <c r="H375" s="85">
        <v>4818</v>
      </c>
      <c r="I375" s="85">
        <v>6810</v>
      </c>
      <c r="J375" s="85">
        <v>3620</v>
      </c>
      <c r="K375" s="85">
        <v>1660</v>
      </c>
      <c r="M375">
        <v>89350</v>
      </c>
      <c r="N375">
        <v>26920</v>
      </c>
      <c r="O375">
        <v>35083</v>
      </c>
      <c r="P375">
        <v>18113</v>
      </c>
      <c r="Q375">
        <v>2635</v>
      </c>
      <c r="R375">
        <v>5234</v>
      </c>
      <c r="S375">
        <v>1365</v>
      </c>
      <c r="T375">
        <v>1660</v>
      </c>
    </row>
    <row r="376" spans="1:20" ht="12.75">
      <c r="A376" s="6">
        <v>374</v>
      </c>
      <c r="B376" s="6" t="s">
        <v>459</v>
      </c>
      <c r="C376">
        <v>75</v>
      </c>
      <c r="D376" s="85">
        <v>37576</v>
      </c>
      <c r="E376" s="85">
        <v>10546</v>
      </c>
      <c r="F376" s="85">
        <v>15105</v>
      </c>
      <c r="G376" s="85">
        <v>8578</v>
      </c>
      <c r="H376" s="85">
        <v>1343</v>
      </c>
      <c r="I376" s="85">
        <v>1212</v>
      </c>
      <c r="J376" s="85">
        <v>792</v>
      </c>
      <c r="K376" s="85">
        <v>554</v>
      </c>
      <c r="M376">
        <v>35528</v>
      </c>
      <c r="N376">
        <v>7604</v>
      </c>
      <c r="O376">
        <v>14231</v>
      </c>
      <c r="P376">
        <v>11708</v>
      </c>
      <c r="Q376">
        <v>743</v>
      </c>
      <c r="R376">
        <v>831</v>
      </c>
      <c r="S376">
        <v>411</v>
      </c>
      <c r="T376">
        <v>554</v>
      </c>
    </row>
    <row r="377" spans="1:20" ht="12.75">
      <c r="A377" s="6">
        <v>375</v>
      </c>
      <c r="B377" s="6" t="s">
        <v>460</v>
      </c>
      <c r="C377">
        <v>74</v>
      </c>
      <c r="D377" s="85">
        <v>48753</v>
      </c>
      <c r="E377" s="85">
        <v>15860</v>
      </c>
      <c r="F377" s="85">
        <v>22071</v>
      </c>
      <c r="G377" s="85">
        <v>4320</v>
      </c>
      <c r="H377" s="85">
        <v>1991</v>
      </c>
      <c r="I377" s="85">
        <v>3133</v>
      </c>
      <c r="J377" s="85">
        <v>1378</v>
      </c>
      <c r="K377" s="85">
        <v>645</v>
      </c>
      <c r="M377">
        <v>44945</v>
      </c>
      <c r="N377">
        <v>11827</v>
      </c>
      <c r="O377">
        <v>22002</v>
      </c>
      <c r="P377">
        <v>5623</v>
      </c>
      <c r="Q377">
        <v>1151</v>
      </c>
      <c r="R377">
        <v>2873</v>
      </c>
      <c r="S377">
        <v>1469</v>
      </c>
      <c r="T377">
        <v>645</v>
      </c>
    </row>
    <row r="378" spans="1:20" ht="12.75">
      <c r="A378" s="6">
        <v>376</v>
      </c>
      <c r="B378" s="6" t="s">
        <v>461</v>
      </c>
      <c r="C378">
        <v>73</v>
      </c>
      <c r="D378" s="85">
        <v>53226</v>
      </c>
      <c r="E378" s="85">
        <v>15261</v>
      </c>
      <c r="F378" s="85">
        <v>19626</v>
      </c>
      <c r="G378" s="85">
        <v>12501</v>
      </c>
      <c r="H378" s="85">
        <v>1436</v>
      </c>
      <c r="I378" s="85">
        <v>3179</v>
      </c>
      <c r="J378" s="85">
        <v>1223</v>
      </c>
      <c r="K378" s="85">
        <v>720</v>
      </c>
      <c r="M378">
        <v>47894</v>
      </c>
      <c r="N378">
        <v>10930</v>
      </c>
      <c r="O378">
        <v>17933</v>
      </c>
      <c r="P378">
        <v>14827</v>
      </c>
      <c r="Q378">
        <v>987</v>
      </c>
      <c r="R378">
        <v>2190</v>
      </c>
      <c r="S378">
        <v>1027</v>
      </c>
      <c r="T378">
        <v>720</v>
      </c>
    </row>
    <row r="379" spans="1:20" ht="12.75">
      <c r="A379" s="6">
        <v>377</v>
      </c>
      <c r="B379" s="6" t="s">
        <v>462</v>
      </c>
      <c r="C379">
        <v>82</v>
      </c>
      <c r="D379" s="87">
        <v>97013</v>
      </c>
      <c r="E379" s="86">
        <v>20741.379399999998</v>
      </c>
      <c r="F379" s="86">
        <v>38475.355800000005</v>
      </c>
      <c r="G379" s="86">
        <v>22662.236800000002</v>
      </c>
      <c r="H379" s="86">
        <v>3356.6497999999997</v>
      </c>
      <c r="I379" s="86">
        <v>10458.0014</v>
      </c>
      <c r="J379" s="86">
        <v>1319.3768000000002</v>
      </c>
      <c r="K379" s="86">
        <v>0</v>
      </c>
      <c r="M379">
        <v>88104</v>
      </c>
      <c r="N379">
        <v>13053</v>
      </c>
      <c r="O379">
        <v>31507</v>
      </c>
      <c r="P379">
        <v>34482</v>
      </c>
      <c r="Q379">
        <v>1980</v>
      </c>
      <c r="R379">
        <v>5465</v>
      </c>
      <c r="S379">
        <v>1617</v>
      </c>
      <c r="T379">
        <v>0</v>
      </c>
    </row>
    <row r="380" spans="1:20" ht="12.75">
      <c r="A380" s="6">
        <v>378</v>
      </c>
      <c r="B380" s="6" t="s">
        <v>463</v>
      </c>
      <c r="C380">
        <v>82</v>
      </c>
      <c r="D380" s="87">
        <v>90736</v>
      </c>
      <c r="E380" s="86">
        <v>26449.543999999998</v>
      </c>
      <c r="F380" s="86">
        <v>38218.0032</v>
      </c>
      <c r="G380" s="86">
        <v>14363.508800000001</v>
      </c>
      <c r="H380" s="86">
        <v>2531.5344</v>
      </c>
      <c r="I380" s="86">
        <v>5344.350399999999</v>
      </c>
      <c r="J380" s="86">
        <v>3829.0591999999997</v>
      </c>
      <c r="K380" s="86">
        <v>0</v>
      </c>
      <c r="M380">
        <v>80053</v>
      </c>
      <c r="N380">
        <v>17628</v>
      </c>
      <c r="O380">
        <v>32043</v>
      </c>
      <c r="P380">
        <v>19932</v>
      </c>
      <c r="Q380">
        <v>1114</v>
      </c>
      <c r="R380">
        <v>5168</v>
      </c>
      <c r="S380">
        <v>4168</v>
      </c>
      <c r="T380">
        <v>0</v>
      </c>
    </row>
    <row r="381" spans="1:20" ht="12.75">
      <c r="A381" s="6">
        <v>379</v>
      </c>
      <c r="B381" s="6" t="s">
        <v>464</v>
      </c>
      <c r="C381">
        <v>82</v>
      </c>
      <c r="D381" s="87">
        <v>46945</v>
      </c>
      <c r="E381" s="86">
        <v>12839.4575</v>
      </c>
      <c r="F381" s="86">
        <v>17651.32</v>
      </c>
      <c r="G381" s="86">
        <v>8506.434000000001</v>
      </c>
      <c r="H381" s="86">
        <v>2300.305</v>
      </c>
      <c r="I381" s="86">
        <v>3220.4269999999997</v>
      </c>
      <c r="J381" s="86">
        <v>2427.0565</v>
      </c>
      <c r="K381" s="86">
        <v>0</v>
      </c>
      <c r="M381">
        <v>41549</v>
      </c>
      <c r="N381">
        <v>8237</v>
      </c>
      <c r="O381">
        <v>14565</v>
      </c>
      <c r="P381">
        <v>13342</v>
      </c>
      <c r="Q381">
        <v>912</v>
      </c>
      <c r="R381">
        <v>2729</v>
      </c>
      <c r="S381">
        <v>1764</v>
      </c>
      <c r="T381">
        <v>0</v>
      </c>
    </row>
    <row r="382" spans="1:20" ht="12.75">
      <c r="A382" s="6">
        <v>380</v>
      </c>
      <c r="B382" s="6" t="s">
        <v>465</v>
      </c>
      <c r="C382">
        <v>79</v>
      </c>
      <c r="D382" s="87">
        <v>38969</v>
      </c>
      <c r="E382" s="86">
        <v>12676.6157</v>
      </c>
      <c r="F382" s="86">
        <v>12481.770700000001</v>
      </c>
      <c r="G382" s="86">
        <v>6110.3392</v>
      </c>
      <c r="H382" s="86">
        <v>2174.4701999999997</v>
      </c>
      <c r="I382" s="86">
        <v>3729.3333000000002</v>
      </c>
      <c r="J382" s="86">
        <v>1792.5739999999998</v>
      </c>
      <c r="K382" s="86">
        <v>0</v>
      </c>
      <c r="M382">
        <v>35761</v>
      </c>
      <c r="N382">
        <v>8913</v>
      </c>
      <c r="O382">
        <v>10800</v>
      </c>
      <c r="P382">
        <v>8708</v>
      </c>
      <c r="Q382">
        <v>1145</v>
      </c>
      <c r="R382">
        <v>3225</v>
      </c>
      <c r="S382">
        <v>2970</v>
      </c>
      <c r="T382">
        <v>0</v>
      </c>
    </row>
    <row r="383" spans="1:20" ht="12.75">
      <c r="A383" s="6">
        <v>381</v>
      </c>
      <c r="B383" s="6" t="s">
        <v>466</v>
      </c>
      <c r="C383">
        <v>81</v>
      </c>
      <c r="D383" s="87">
        <v>20558</v>
      </c>
      <c r="E383" s="86">
        <v>4197.9436000000005</v>
      </c>
      <c r="F383" s="86">
        <v>7799.7052</v>
      </c>
      <c r="G383" s="86">
        <v>5877.5322</v>
      </c>
      <c r="H383" s="86">
        <v>1192.364</v>
      </c>
      <c r="I383" s="86">
        <v>1138.9132</v>
      </c>
      <c r="J383" s="86">
        <v>353.5976</v>
      </c>
      <c r="K383" s="86">
        <v>0</v>
      </c>
      <c r="M383">
        <v>18640</v>
      </c>
      <c r="N383">
        <v>2463</v>
      </c>
      <c r="O383">
        <v>6506</v>
      </c>
      <c r="P383">
        <v>8822</v>
      </c>
      <c r="Q383">
        <v>311</v>
      </c>
      <c r="R383">
        <v>307</v>
      </c>
      <c r="S383">
        <v>231</v>
      </c>
      <c r="T383">
        <v>0</v>
      </c>
    </row>
    <row r="384" spans="1:20" ht="12.75">
      <c r="A384" s="6">
        <v>382</v>
      </c>
      <c r="B384" s="6" t="s">
        <v>467</v>
      </c>
      <c r="C384">
        <v>83</v>
      </c>
      <c r="D384" s="87">
        <v>63807</v>
      </c>
      <c r="E384" s="86">
        <v>20392.7172</v>
      </c>
      <c r="F384" s="86">
        <v>20163.012</v>
      </c>
      <c r="G384" s="86">
        <v>11510.7828</v>
      </c>
      <c r="H384" s="86">
        <v>2194.9608</v>
      </c>
      <c r="I384" s="86">
        <v>5359.7880000000005</v>
      </c>
      <c r="J384" s="86">
        <v>4185.7392</v>
      </c>
      <c r="K384" s="86">
        <v>0</v>
      </c>
      <c r="M384">
        <v>59036</v>
      </c>
      <c r="N384">
        <v>15307</v>
      </c>
      <c r="O384">
        <v>17866</v>
      </c>
      <c r="P384">
        <v>17366</v>
      </c>
      <c r="Q384">
        <v>908</v>
      </c>
      <c r="R384">
        <v>4213</v>
      </c>
      <c r="S384">
        <v>3376</v>
      </c>
      <c r="T384">
        <v>0</v>
      </c>
    </row>
    <row r="385" spans="1:20" ht="12.75">
      <c r="A385" s="6">
        <v>383</v>
      </c>
      <c r="B385" s="6" t="s">
        <v>468</v>
      </c>
      <c r="C385">
        <v>82</v>
      </c>
      <c r="D385" s="87">
        <v>66908</v>
      </c>
      <c r="E385" s="86">
        <v>13368.218400000002</v>
      </c>
      <c r="F385" s="86">
        <v>22501.1604</v>
      </c>
      <c r="G385" s="86">
        <v>16057.92</v>
      </c>
      <c r="H385" s="86">
        <v>5185.37</v>
      </c>
      <c r="I385" s="86">
        <v>6971.8135999999995</v>
      </c>
      <c r="J385" s="86">
        <v>2823.5176</v>
      </c>
      <c r="K385" s="86">
        <v>0</v>
      </c>
      <c r="M385">
        <v>67031</v>
      </c>
      <c r="N385">
        <v>8427</v>
      </c>
      <c r="O385">
        <v>20134</v>
      </c>
      <c r="P385">
        <v>30070</v>
      </c>
      <c r="Q385">
        <v>3262</v>
      </c>
      <c r="R385">
        <v>4439</v>
      </c>
      <c r="S385">
        <v>699</v>
      </c>
      <c r="T385">
        <v>0</v>
      </c>
    </row>
    <row r="386" spans="1:20" ht="12.75">
      <c r="A386" s="6">
        <v>384</v>
      </c>
      <c r="B386" s="6" t="s">
        <v>469</v>
      </c>
      <c r="C386">
        <v>77</v>
      </c>
      <c r="D386" s="87">
        <v>50346</v>
      </c>
      <c r="E386" s="86">
        <v>9968.508</v>
      </c>
      <c r="F386" s="86">
        <v>19599.697799999998</v>
      </c>
      <c r="G386" s="86">
        <v>15380.703000000001</v>
      </c>
      <c r="H386" s="86">
        <v>1515.4145999999998</v>
      </c>
      <c r="I386" s="86">
        <v>3116.4174</v>
      </c>
      <c r="J386" s="86">
        <v>765.2592</v>
      </c>
      <c r="K386" s="86">
        <v>0</v>
      </c>
      <c r="M386">
        <v>48175</v>
      </c>
      <c r="N386">
        <v>5596</v>
      </c>
      <c r="O386">
        <v>15099</v>
      </c>
      <c r="P386">
        <v>24999</v>
      </c>
      <c r="Q386">
        <v>793</v>
      </c>
      <c r="R386">
        <v>1018</v>
      </c>
      <c r="S386">
        <v>670</v>
      </c>
      <c r="T386">
        <v>0</v>
      </c>
    </row>
    <row r="387" spans="1:20" ht="12.75">
      <c r="A387" s="6">
        <v>385</v>
      </c>
      <c r="B387" s="6" t="s">
        <v>470</v>
      </c>
      <c r="C387">
        <v>84</v>
      </c>
      <c r="D387" s="87">
        <v>42206</v>
      </c>
      <c r="E387" s="86">
        <v>13776.038400000001</v>
      </c>
      <c r="F387" s="86">
        <v>20389.7186</v>
      </c>
      <c r="G387" s="86">
        <v>5689.3688</v>
      </c>
      <c r="H387" s="86">
        <v>709.0608</v>
      </c>
      <c r="I387" s="86">
        <v>1333.7096</v>
      </c>
      <c r="J387" s="86">
        <v>299.6626</v>
      </c>
      <c r="K387" s="86">
        <v>0</v>
      </c>
      <c r="M387">
        <v>39601</v>
      </c>
      <c r="N387">
        <v>8809</v>
      </c>
      <c r="O387">
        <v>21431</v>
      </c>
      <c r="P387">
        <v>8038</v>
      </c>
      <c r="Q387">
        <v>332</v>
      </c>
      <c r="R387">
        <v>603</v>
      </c>
      <c r="S387">
        <v>388</v>
      </c>
      <c r="T387">
        <v>0</v>
      </c>
    </row>
    <row r="388" spans="1:20" ht="12.75">
      <c r="A388" s="6">
        <v>386</v>
      </c>
      <c r="B388" s="6" t="s">
        <v>471</v>
      </c>
      <c r="C388">
        <v>83</v>
      </c>
      <c r="D388" s="87">
        <v>38157</v>
      </c>
      <c r="E388" s="86">
        <v>9306.4923</v>
      </c>
      <c r="F388" s="86">
        <v>15098.7249</v>
      </c>
      <c r="G388" s="86">
        <v>9077.550299999999</v>
      </c>
      <c r="H388" s="86">
        <v>1400.3619</v>
      </c>
      <c r="I388" s="86">
        <v>2117.7135</v>
      </c>
      <c r="J388" s="86">
        <v>1156.1571</v>
      </c>
      <c r="K388" s="86">
        <v>0</v>
      </c>
      <c r="M388">
        <v>34223</v>
      </c>
      <c r="N388">
        <v>5594</v>
      </c>
      <c r="O388">
        <v>12940</v>
      </c>
      <c r="P388">
        <v>12785</v>
      </c>
      <c r="Q388">
        <v>577</v>
      </c>
      <c r="R388">
        <v>1452</v>
      </c>
      <c r="S388">
        <v>875</v>
      </c>
      <c r="T388">
        <v>0</v>
      </c>
    </row>
    <row r="389" spans="1:20" ht="12.75">
      <c r="A389" s="6">
        <v>387</v>
      </c>
      <c r="B389" s="6" t="s">
        <v>472</v>
      </c>
      <c r="C389">
        <v>84</v>
      </c>
      <c r="D389" s="87">
        <v>34950</v>
      </c>
      <c r="E389" s="86">
        <v>11467.095</v>
      </c>
      <c r="F389" s="86">
        <v>17674.215</v>
      </c>
      <c r="G389" s="86">
        <v>3585.87</v>
      </c>
      <c r="H389" s="86">
        <v>730.455</v>
      </c>
      <c r="I389" s="86">
        <v>1181.31</v>
      </c>
      <c r="J389" s="86">
        <v>311.055</v>
      </c>
      <c r="K389" s="86">
        <v>0</v>
      </c>
      <c r="M389">
        <v>32104</v>
      </c>
      <c r="N389">
        <v>8060</v>
      </c>
      <c r="O389">
        <v>17424</v>
      </c>
      <c r="P389">
        <v>5519</v>
      </c>
      <c r="Q389">
        <v>305</v>
      </c>
      <c r="R389">
        <v>479</v>
      </c>
      <c r="S389">
        <v>317</v>
      </c>
      <c r="T389">
        <v>0</v>
      </c>
    </row>
    <row r="390" spans="1:20" ht="12.75">
      <c r="A390" s="6">
        <v>388</v>
      </c>
      <c r="B390" s="6" t="s">
        <v>473</v>
      </c>
      <c r="C390">
        <v>80</v>
      </c>
      <c r="D390" s="87">
        <v>204683</v>
      </c>
      <c r="E390" s="86">
        <v>55776.1175</v>
      </c>
      <c r="F390" s="86">
        <v>84575.0156</v>
      </c>
      <c r="G390" s="86">
        <v>22392.320200000002</v>
      </c>
      <c r="H390" s="86">
        <v>11359.9065</v>
      </c>
      <c r="I390" s="86">
        <v>25810.526299999998</v>
      </c>
      <c r="J390" s="86">
        <v>4789.5822</v>
      </c>
      <c r="K390" s="86">
        <v>0</v>
      </c>
      <c r="M390">
        <v>185597</v>
      </c>
      <c r="N390">
        <v>40536</v>
      </c>
      <c r="O390">
        <v>82744</v>
      </c>
      <c r="P390">
        <v>36939</v>
      </c>
      <c r="Q390">
        <v>7414</v>
      </c>
      <c r="R390">
        <v>15857</v>
      </c>
      <c r="S390">
        <v>2107</v>
      </c>
      <c r="T390">
        <v>0</v>
      </c>
    </row>
    <row r="391" spans="1:20" ht="12.75">
      <c r="A391" s="6">
        <v>389</v>
      </c>
      <c r="B391" s="6" t="s">
        <v>474</v>
      </c>
      <c r="C391">
        <v>79</v>
      </c>
      <c r="D391" s="87">
        <v>11275</v>
      </c>
      <c r="E391" s="86">
        <v>4661.085000000001</v>
      </c>
      <c r="F391" s="86">
        <v>3443.385</v>
      </c>
      <c r="G391" s="86">
        <v>1851.355</v>
      </c>
      <c r="H391" s="86">
        <v>100.3475</v>
      </c>
      <c r="I391" s="86">
        <v>1018.1325</v>
      </c>
      <c r="J391" s="86">
        <v>200.695</v>
      </c>
      <c r="K391" s="86">
        <v>0</v>
      </c>
      <c r="M391">
        <v>10980</v>
      </c>
      <c r="N391">
        <v>3898</v>
      </c>
      <c r="O391">
        <v>3623</v>
      </c>
      <c r="P391">
        <v>2321</v>
      </c>
      <c r="Q391">
        <v>66</v>
      </c>
      <c r="R391">
        <v>600</v>
      </c>
      <c r="S391">
        <v>472</v>
      </c>
      <c r="T391">
        <v>0</v>
      </c>
    </row>
    <row r="392" spans="1:20" ht="12.75">
      <c r="A392" s="6">
        <v>390</v>
      </c>
      <c r="B392" s="6" t="s">
        <v>475</v>
      </c>
      <c r="C392">
        <v>77</v>
      </c>
      <c r="D392" s="87">
        <v>62598</v>
      </c>
      <c r="E392" s="86">
        <v>12651.0558</v>
      </c>
      <c r="F392" s="86">
        <v>25151.876400000005</v>
      </c>
      <c r="G392" s="86">
        <v>18572.8266</v>
      </c>
      <c r="H392" s="86">
        <v>2178.4104</v>
      </c>
      <c r="I392" s="86">
        <v>3461.6693999999993</v>
      </c>
      <c r="J392" s="86">
        <v>582.1614000000001</v>
      </c>
      <c r="K392" s="86">
        <v>0</v>
      </c>
      <c r="M392">
        <v>56359</v>
      </c>
      <c r="N392">
        <v>6970</v>
      </c>
      <c r="O392">
        <v>19722</v>
      </c>
      <c r="P392">
        <v>26923</v>
      </c>
      <c r="Q392">
        <v>1513</v>
      </c>
      <c r="R392">
        <v>772</v>
      </c>
      <c r="S392">
        <v>459</v>
      </c>
      <c r="T392">
        <v>0</v>
      </c>
    </row>
    <row r="393" spans="1:20" ht="12.75">
      <c r="A393" s="6">
        <v>391</v>
      </c>
      <c r="B393" s="6" t="s">
        <v>476</v>
      </c>
      <c r="C393">
        <v>81</v>
      </c>
      <c r="D393" s="87">
        <v>150274</v>
      </c>
      <c r="E393" s="86">
        <v>37027.5136</v>
      </c>
      <c r="F393" s="86">
        <v>60244.8466</v>
      </c>
      <c r="G393" s="86">
        <v>34923.677599999995</v>
      </c>
      <c r="H393" s="86">
        <v>4838.8228</v>
      </c>
      <c r="I393" s="86">
        <v>10053.3306</v>
      </c>
      <c r="J393" s="86">
        <v>3170.7813999999994</v>
      </c>
      <c r="K393" s="86">
        <v>0</v>
      </c>
      <c r="M393">
        <v>137148</v>
      </c>
      <c r="N393">
        <v>22984</v>
      </c>
      <c r="O393">
        <v>53096</v>
      </c>
      <c r="P393">
        <v>50778</v>
      </c>
      <c r="Q393">
        <v>1771</v>
      </c>
      <c r="R393">
        <v>5265</v>
      </c>
      <c r="S393">
        <v>3254</v>
      </c>
      <c r="T393">
        <v>0</v>
      </c>
    </row>
    <row r="394" spans="1:20" ht="12.75">
      <c r="A394" s="6">
        <v>392</v>
      </c>
      <c r="B394" s="6" t="s">
        <v>477</v>
      </c>
      <c r="C394">
        <v>78</v>
      </c>
      <c r="D394" s="87">
        <v>271596</v>
      </c>
      <c r="E394" s="86">
        <v>41499.8688</v>
      </c>
      <c r="F394" s="86">
        <v>90332.8296</v>
      </c>
      <c r="G394" s="86">
        <v>70207.566</v>
      </c>
      <c r="H394" s="86">
        <v>36312.3852</v>
      </c>
      <c r="I394" s="86">
        <v>28083.026400000002</v>
      </c>
      <c r="J394" s="86">
        <v>5187.4836</v>
      </c>
      <c r="K394" s="86">
        <v>0</v>
      </c>
      <c r="M394">
        <v>267071</v>
      </c>
      <c r="N394">
        <v>25185</v>
      </c>
      <c r="O394">
        <v>71193</v>
      </c>
      <c r="P394">
        <v>130910</v>
      </c>
      <c r="Q394">
        <v>22070</v>
      </c>
      <c r="R394">
        <v>14792</v>
      </c>
      <c r="S394">
        <v>2921</v>
      </c>
      <c r="T394">
        <v>0</v>
      </c>
    </row>
    <row r="395" spans="1:20" ht="12.75">
      <c r="A395" s="6">
        <v>393</v>
      </c>
      <c r="B395" s="6" t="s">
        <v>478</v>
      </c>
      <c r="C395">
        <v>79</v>
      </c>
      <c r="D395" s="87">
        <v>89533</v>
      </c>
      <c r="E395" s="86">
        <v>27611.9772</v>
      </c>
      <c r="F395" s="86">
        <v>31247.017</v>
      </c>
      <c r="G395" s="86">
        <v>16080.126800000002</v>
      </c>
      <c r="H395" s="86">
        <v>3232.1413000000002</v>
      </c>
      <c r="I395" s="86">
        <v>7914.7172</v>
      </c>
      <c r="J395" s="86">
        <v>3438.0671999999995</v>
      </c>
      <c r="K395" s="86">
        <v>0</v>
      </c>
      <c r="M395">
        <v>79262</v>
      </c>
      <c r="N395">
        <v>19231</v>
      </c>
      <c r="O395">
        <v>24760</v>
      </c>
      <c r="P395">
        <v>23773</v>
      </c>
      <c r="Q395">
        <v>1567</v>
      </c>
      <c r="R395">
        <v>5537</v>
      </c>
      <c r="S395">
        <v>4394</v>
      </c>
      <c r="T395">
        <v>0</v>
      </c>
    </row>
    <row r="396" spans="1:20" ht="12.75">
      <c r="A396" s="6">
        <v>394</v>
      </c>
      <c r="B396" s="6" t="s">
        <v>479</v>
      </c>
      <c r="C396">
        <v>84</v>
      </c>
      <c r="D396" s="87">
        <v>36691</v>
      </c>
      <c r="E396" s="86">
        <v>7323.5235999999995</v>
      </c>
      <c r="F396" s="86">
        <v>14808.487599999999</v>
      </c>
      <c r="G396" s="86">
        <v>9315.8449</v>
      </c>
      <c r="H396" s="86">
        <v>2575.7081999999996</v>
      </c>
      <c r="I396" s="86">
        <v>1988.6522</v>
      </c>
      <c r="J396" s="86">
        <v>675.1144</v>
      </c>
      <c r="K396" s="86">
        <v>0</v>
      </c>
      <c r="M396">
        <v>35745</v>
      </c>
      <c r="N396">
        <v>4123</v>
      </c>
      <c r="O396">
        <v>11288</v>
      </c>
      <c r="P396">
        <v>17580</v>
      </c>
      <c r="Q396">
        <v>1106</v>
      </c>
      <c r="R396">
        <v>1237</v>
      </c>
      <c r="S396">
        <v>411</v>
      </c>
      <c r="T396">
        <v>0</v>
      </c>
    </row>
    <row r="397" spans="1:20" ht="12.75">
      <c r="A397" s="6">
        <v>395</v>
      </c>
      <c r="B397" s="6" t="s">
        <v>480</v>
      </c>
      <c r="C397">
        <v>80</v>
      </c>
      <c r="D397" s="87">
        <v>32922</v>
      </c>
      <c r="E397" s="86">
        <v>6926.7888</v>
      </c>
      <c r="F397" s="86">
        <v>13972.096800000003</v>
      </c>
      <c r="G397" s="86">
        <v>7631.3196</v>
      </c>
      <c r="H397" s="86">
        <v>2245.2804</v>
      </c>
      <c r="I397" s="86">
        <v>1353.0942000000002</v>
      </c>
      <c r="J397" s="86">
        <v>793.4202</v>
      </c>
      <c r="K397" s="86">
        <v>0</v>
      </c>
      <c r="M397">
        <v>29794</v>
      </c>
      <c r="N397">
        <v>3420</v>
      </c>
      <c r="O397">
        <v>11925</v>
      </c>
      <c r="P397">
        <v>11663</v>
      </c>
      <c r="Q397">
        <v>822</v>
      </c>
      <c r="R397">
        <v>997</v>
      </c>
      <c r="S397">
        <v>967</v>
      </c>
      <c r="T397">
        <v>0</v>
      </c>
    </row>
    <row r="398" spans="1:20" ht="12.75">
      <c r="A398" s="6">
        <v>396</v>
      </c>
      <c r="B398" s="6" t="s">
        <v>481</v>
      </c>
      <c r="C398">
        <v>79</v>
      </c>
      <c r="D398" s="87">
        <v>35803</v>
      </c>
      <c r="E398" s="86">
        <v>10375.7094</v>
      </c>
      <c r="F398" s="86">
        <v>12294.750199999999</v>
      </c>
      <c r="G398" s="86">
        <v>6551.9490000000005</v>
      </c>
      <c r="H398" s="86">
        <v>1353.3534</v>
      </c>
      <c r="I398" s="86">
        <v>3515.8546</v>
      </c>
      <c r="J398" s="86">
        <v>1714.9637</v>
      </c>
      <c r="K398" s="86">
        <v>0</v>
      </c>
      <c r="M398">
        <v>32519</v>
      </c>
      <c r="N398">
        <v>7967</v>
      </c>
      <c r="O398">
        <v>9788</v>
      </c>
      <c r="P398">
        <v>9340</v>
      </c>
      <c r="Q398">
        <v>648</v>
      </c>
      <c r="R398">
        <v>2106</v>
      </c>
      <c r="S398">
        <v>2670</v>
      </c>
      <c r="T398">
        <v>0</v>
      </c>
    </row>
    <row r="399" spans="1:20" ht="12.75">
      <c r="A399" s="6">
        <v>397</v>
      </c>
      <c r="B399" s="6" t="s">
        <v>482</v>
      </c>
      <c r="C399">
        <v>83</v>
      </c>
      <c r="D399" s="87">
        <v>58726</v>
      </c>
      <c r="E399" s="86">
        <v>13442.381400000002</v>
      </c>
      <c r="F399" s="86">
        <v>22480.312800000003</v>
      </c>
      <c r="G399" s="86">
        <v>15151.308</v>
      </c>
      <c r="H399" s="86">
        <v>3053.752</v>
      </c>
      <c r="I399" s="86">
        <v>3805.4448</v>
      </c>
      <c r="J399" s="86">
        <v>798.6736</v>
      </c>
      <c r="K399" s="86">
        <v>0</v>
      </c>
      <c r="M399">
        <v>54007</v>
      </c>
      <c r="N399">
        <v>8662</v>
      </c>
      <c r="O399">
        <v>18570</v>
      </c>
      <c r="P399">
        <v>23969</v>
      </c>
      <c r="Q399">
        <v>597</v>
      </c>
      <c r="R399">
        <v>1442</v>
      </c>
      <c r="S399">
        <v>767</v>
      </c>
      <c r="T399">
        <v>0</v>
      </c>
    </row>
    <row r="400" spans="1:20" ht="12.75">
      <c r="A400" s="6">
        <v>398</v>
      </c>
      <c r="B400" s="6" t="s">
        <v>483</v>
      </c>
      <c r="C400">
        <v>77</v>
      </c>
      <c r="D400" s="87">
        <v>132619</v>
      </c>
      <c r="E400" s="86">
        <v>20582.4688</v>
      </c>
      <c r="F400" s="86">
        <v>56562.0035</v>
      </c>
      <c r="G400" s="86">
        <v>42358.5086</v>
      </c>
      <c r="H400" s="86">
        <v>5437.378999999999</v>
      </c>
      <c r="I400" s="86">
        <v>6524.8548</v>
      </c>
      <c r="J400" s="86">
        <v>1140.5234</v>
      </c>
      <c r="K400" s="86">
        <v>0</v>
      </c>
      <c r="M400">
        <v>120509</v>
      </c>
      <c r="N400">
        <v>9157</v>
      </c>
      <c r="O400">
        <v>38073</v>
      </c>
      <c r="P400">
        <v>68669</v>
      </c>
      <c r="Q400">
        <v>2093</v>
      </c>
      <c r="R400">
        <v>1214</v>
      </c>
      <c r="S400">
        <v>1303</v>
      </c>
      <c r="T400">
        <v>0</v>
      </c>
    </row>
    <row r="401" spans="1:20" ht="12.75">
      <c r="A401" s="6">
        <v>399</v>
      </c>
      <c r="B401" s="6" t="s">
        <v>484</v>
      </c>
      <c r="C401">
        <v>79</v>
      </c>
      <c r="D401" s="87">
        <v>8342</v>
      </c>
      <c r="E401" s="86">
        <v>3573.7128000000002</v>
      </c>
      <c r="F401" s="86">
        <v>2440.8692</v>
      </c>
      <c r="G401" s="86">
        <v>856.7234</v>
      </c>
      <c r="H401" s="86">
        <v>311.99080000000004</v>
      </c>
      <c r="I401" s="86">
        <v>900.1017999999999</v>
      </c>
      <c r="J401" s="86">
        <v>257.76779999999997</v>
      </c>
      <c r="K401" s="86">
        <v>0</v>
      </c>
      <c r="M401">
        <v>7673</v>
      </c>
      <c r="N401">
        <v>3187</v>
      </c>
      <c r="O401">
        <v>1972</v>
      </c>
      <c r="P401">
        <v>1327</v>
      </c>
      <c r="Q401">
        <v>65</v>
      </c>
      <c r="R401">
        <v>715</v>
      </c>
      <c r="S401">
        <v>407</v>
      </c>
      <c r="T401">
        <v>0</v>
      </c>
    </row>
    <row r="402" spans="1:20" ht="12.75">
      <c r="A402" s="6">
        <v>400</v>
      </c>
      <c r="B402" s="6" t="s">
        <v>485</v>
      </c>
      <c r="C402">
        <v>81</v>
      </c>
      <c r="D402" s="87">
        <v>58323</v>
      </c>
      <c r="E402" s="86">
        <v>17257.775700000002</v>
      </c>
      <c r="F402" s="86">
        <v>21206.242799999996</v>
      </c>
      <c r="G402" s="86">
        <v>8783.443800000001</v>
      </c>
      <c r="H402" s="86">
        <v>2286.2616</v>
      </c>
      <c r="I402" s="86">
        <v>4759.1568</v>
      </c>
      <c r="J402" s="86">
        <v>4030.1193</v>
      </c>
      <c r="K402" s="86">
        <v>0</v>
      </c>
      <c r="M402">
        <v>52499</v>
      </c>
      <c r="N402">
        <v>12687</v>
      </c>
      <c r="O402">
        <v>18759</v>
      </c>
      <c r="P402">
        <v>12620</v>
      </c>
      <c r="Q402">
        <v>1112</v>
      </c>
      <c r="R402">
        <v>4478</v>
      </c>
      <c r="S402">
        <v>2843</v>
      </c>
      <c r="T402">
        <v>0</v>
      </c>
    </row>
    <row r="403" spans="1:20" ht="12.75">
      <c r="A403" s="6">
        <v>401</v>
      </c>
      <c r="B403" s="6" t="s">
        <v>486</v>
      </c>
      <c r="C403">
        <v>84</v>
      </c>
      <c r="D403" s="87">
        <v>75355</v>
      </c>
      <c r="E403" s="86">
        <v>14679.154000000002</v>
      </c>
      <c r="F403" s="86">
        <v>34331.738</v>
      </c>
      <c r="G403" s="86">
        <v>16201.325</v>
      </c>
      <c r="H403" s="86">
        <v>4551.442</v>
      </c>
      <c r="I403" s="86">
        <v>4415.803000000001</v>
      </c>
      <c r="J403" s="86">
        <v>1175.538</v>
      </c>
      <c r="K403" s="86">
        <v>0</v>
      </c>
      <c r="M403">
        <v>69889</v>
      </c>
      <c r="N403">
        <v>8053</v>
      </c>
      <c r="O403">
        <v>27942</v>
      </c>
      <c r="P403">
        <v>29648</v>
      </c>
      <c r="Q403">
        <v>1759</v>
      </c>
      <c r="R403">
        <v>1832</v>
      </c>
      <c r="S403">
        <v>655</v>
      </c>
      <c r="T403">
        <v>0</v>
      </c>
    </row>
    <row r="404" spans="1:20" ht="12.75">
      <c r="A404" s="6">
        <v>402</v>
      </c>
      <c r="B404" s="6" t="s">
        <v>487</v>
      </c>
      <c r="C404">
        <v>83</v>
      </c>
      <c r="D404" s="87">
        <v>47371</v>
      </c>
      <c r="E404" s="86">
        <v>13150.1896</v>
      </c>
      <c r="F404" s="86">
        <v>15641.9042</v>
      </c>
      <c r="G404" s="86">
        <v>6769.3159</v>
      </c>
      <c r="H404" s="86">
        <v>4760.785500000001</v>
      </c>
      <c r="I404" s="86">
        <v>3699.6751</v>
      </c>
      <c r="J404" s="86">
        <v>3349.1297000000004</v>
      </c>
      <c r="K404" s="86">
        <v>0</v>
      </c>
      <c r="M404">
        <v>43243</v>
      </c>
      <c r="N404">
        <v>9591</v>
      </c>
      <c r="O404">
        <v>13550</v>
      </c>
      <c r="P404">
        <v>12840</v>
      </c>
      <c r="Q404">
        <v>1601</v>
      </c>
      <c r="R404">
        <v>3259</v>
      </c>
      <c r="S404">
        <v>2402</v>
      </c>
      <c r="T404">
        <v>0</v>
      </c>
    </row>
    <row r="405" spans="1:20" ht="12.75">
      <c r="A405" s="6">
        <v>403</v>
      </c>
      <c r="B405" s="6" t="s">
        <v>488</v>
      </c>
      <c r="C405">
        <v>79</v>
      </c>
      <c r="D405" s="87">
        <v>9111</v>
      </c>
      <c r="E405" s="86">
        <v>2998.4300999999996</v>
      </c>
      <c r="F405" s="86">
        <v>2776.1217</v>
      </c>
      <c r="G405" s="86">
        <v>2084.5968</v>
      </c>
      <c r="H405" s="86">
        <v>268.7745</v>
      </c>
      <c r="I405" s="86">
        <v>746.1908999999999</v>
      </c>
      <c r="J405" s="86">
        <v>236.88600000000002</v>
      </c>
      <c r="K405" s="86">
        <v>0</v>
      </c>
      <c r="M405">
        <v>8384</v>
      </c>
      <c r="N405">
        <v>2341</v>
      </c>
      <c r="O405">
        <v>2075</v>
      </c>
      <c r="P405">
        <v>2600</v>
      </c>
      <c r="Q405">
        <v>205</v>
      </c>
      <c r="R405">
        <v>648</v>
      </c>
      <c r="S405">
        <v>515</v>
      </c>
      <c r="T405">
        <v>0</v>
      </c>
    </row>
    <row r="406" spans="1:20" ht="12.75">
      <c r="A406" s="6">
        <v>404</v>
      </c>
      <c r="B406" s="6" t="s">
        <v>489</v>
      </c>
      <c r="C406">
        <v>83</v>
      </c>
      <c r="D406" s="87">
        <v>48748</v>
      </c>
      <c r="E406" s="86">
        <v>14751.1448</v>
      </c>
      <c r="F406" s="86">
        <v>19806.312400000003</v>
      </c>
      <c r="G406" s="86">
        <v>9120.750800000002</v>
      </c>
      <c r="H406" s="86">
        <v>736.0948</v>
      </c>
      <c r="I406" s="86">
        <v>3353.8624000000004</v>
      </c>
      <c r="J406" s="86">
        <v>979.8348</v>
      </c>
      <c r="K406" s="86">
        <v>0</v>
      </c>
      <c r="M406">
        <v>44990</v>
      </c>
      <c r="N406">
        <v>10232</v>
      </c>
      <c r="O406">
        <v>17285</v>
      </c>
      <c r="P406">
        <v>14588</v>
      </c>
      <c r="Q406">
        <v>436</v>
      </c>
      <c r="R406">
        <v>1549</v>
      </c>
      <c r="S406">
        <v>900</v>
      </c>
      <c r="T406">
        <v>0</v>
      </c>
    </row>
    <row r="407" spans="1:20" ht="12.75">
      <c r="A407" s="6">
        <v>405</v>
      </c>
      <c r="B407" s="6" t="s">
        <v>490</v>
      </c>
      <c r="C407">
        <v>77</v>
      </c>
      <c r="D407" s="87">
        <v>126496</v>
      </c>
      <c r="E407" s="86">
        <v>27373.7344</v>
      </c>
      <c r="F407" s="86">
        <v>57707.4752</v>
      </c>
      <c r="G407" s="86">
        <v>30106.048000000003</v>
      </c>
      <c r="H407" s="86">
        <v>3529.2384</v>
      </c>
      <c r="I407" s="86">
        <v>6299.5008</v>
      </c>
      <c r="J407" s="86">
        <v>1467.3536</v>
      </c>
      <c r="K407" s="86">
        <v>0</v>
      </c>
      <c r="M407">
        <v>115602</v>
      </c>
      <c r="N407">
        <v>15248</v>
      </c>
      <c r="O407">
        <v>46378</v>
      </c>
      <c r="P407">
        <v>48538</v>
      </c>
      <c r="Q407">
        <v>2102</v>
      </c>
      <c r="R407">
        <v>1927</v>
      </c>
      <c r="S407">
        <v>1409</v>
      </c>
      <c r="T407">
        <v>0</v>
      </c>
    </row>
    <row r="408" spans="1:20" ht="12.75">
      <c r="A408" s="6">
        <v>406</v>
      </c>
      <c r="B408" s="6" t="s">
        <v>491</v>
      </c>
      <c r="C408">
        <v>81</v>
      </c>
      <c r="D408" s="87">
        <v>35508</v>
      </c>
      <c r="E408" s="86">
        <v>9952.8924</v>
      </c>
      <c r="F408" s="86">
        <v>13681.2324</v>
      </c>
      <c r="G408" s="86">
        <v>7105.1508</v>
      </c>
      <c r="H408" s="86">
        <v>923.2080000000001</v>
      </c>
      <c r="I408" s="86">
        <v>3043.0356</v>
      </c>
      <c r="J408" s="86">
        <v>806.0316</v>
      </c>
      <c r="K408" s="86">
        <v>0</v>
      </c>
      <c r="M408">
        <v>30761</v>
      </c>
      <c r="N408">
        <v>5861</v>
      </c>
      <c r="O408">
        <v>11734</v>
      </c>
      <c r="P408">
        <v>10332</v>
      </c>
      <c r="Q408">
        <v>530</v>
      </c>
      <c r="R408">
        <v>1373</v>
      </c>
      <c r="S408">
        <v>931</v>
      </c>
      <c r="T408">
        <v>0</v>
      </c>
    </row>
    <row r="409" spans="1:20" ht="12.75">
      <c r="A409" s="6">
        <v>407</v>
      </c>
      <c r="B409" s="6" t="s">
        <v>492</v>
      </c>
      <c r="C409">
        <v>84</v>
      </c>
      <c r="D409" s="87">
        <v>40781</v>
      </c>
      <c r="E409" s="86">
        <v>6639.1468</v>
      </c>
      <c r="F409" s="86">
        <v>15207.234900000001</v>
      </c>
      <c r="G409" s="86">
        <v>12010.0045</v>
      </c>
      <c r="H409" s="86">
        <v>4392.1137</v>
      </c>
      <c r="I409" s="86">
        <v>2136.9244</v>
      </c>
      <c r="J409" s="86">
        <v>395.5757</v>
      </c>
      <c r="K409" s="86">
        <v>0</v>
      </c>
      <c r="M409">
        <v>39586</v>
      </c>
      <c r="N409">
        <v>3846</v>
      </c>
      <c r="O409">
        <v>12801</v>
      </c>
      <c r="P409">
        <v>20285</v>
      </c>
      <c r="Q409">
        <v>1652</v>
      </c>
      <c r="R409">
        <v>558</v>
      </c>
      <c r="S409">
        <v>444</v>
      </c>
      <c r="T409">
        <v>0</v>
      </c>
    </row>
    <row r="410" spans="1:20" ht="12.75">
      <c r="A410" s="6">
        <v>408</v>
      </c>
      <c r="B410" s="6" t="s">
        <v>493</v>
      </c>
      <c r="C410">
        <v>80</v>
      </c>
      <c r="D410" s="87">
        <v>64896</v>
      </c>
      <c r="E410" s="86">
        <v>10123.776</v>
      </c>
      <c r="F410" s="86">
        <v>30553.0368</v>
      </c>
      <c r="G410" s="86">
        <v>16009.843200000001</v>
      </c>
      <c r="H410" s="86">
        <v>4516.7616</v>
      </c>
      <c r="I410" s="86">
        <v>2751.5904000000005</v>
      </c>
      <c r="J410" s="86">
        <v>934.5023999999999</v>
      </c>
      <c r="K410" s="86">
        <v>12.034499999999998</v>
      </c>
      <c r="M410">
        <v>54942</v>
      </c>
      <c r="N410">
        <v>4302</v>
      </c>
      <c r="O410">
        <v>22134</v>
      </c>
      <c r="P410">
        <v>26269</v>
      </c>
      <c r="Q410">
        <v>959</v>
      </c>
      <c r="R410">
        <v>775</v>
      </c>
      <c r="S410">
        <v>503</v>
      </c>
      <c r="T410">
        <v>18</v>
      </c>
    </row>
    <row r="411" spans="3:20" ht="12.75">
      <c r="C411" s="7" t="s">
        <v>84</v>
      </c>
      <c r="D411" s="7">
        <f>SUM(D3:D410)</f>
        <v>23852721</v>
      </c>
      <c r="E411" s="59">
        <f aca="true" t="shared" si="0" ref="E411:J411">SUM(E3:E410)/$D411</f>
        <v>0.2890338781894108</v>
      </c>
      <c r="F411" s="59">
        <f t="shared" si="0"/>
        <v>0.3938460719974043</v>
      </c>
      <c r="G411" s="59">
        <f t="shared" si="0"/>
        <v>0.14008612478215796</v>
      </c>
      <c r="H411" s="59">
        <f t="shared" si="0"/>
        <v>0.05915371684848871</v>
      </c>
      <c r="I411" s="59">
        <f t="shared" si="0"/>
        <v>0.08629216438661234</v>
      </c>
      <c r="J411" s="59">
        <f t="shared" si="0"/>
        <v>0.031587602093698236</v>
      </c>
      <c r="K411" s="59">
        <f>SUM(K3:K410)/$D411</f>
        <v>0.01761317019135888</v>
      </c>
      <c r="M411" s="7">
        <f>SUM(M3:M410)</f>
        <v>21893943</v>
      </c>
      <c r="N411" s="59">
        <f>SUM(N3:N410)/$M411</f>
        <v>0.2365675748767593</v>
      </c>
      <c r="O411" s="59">
        <f aca="true" t="shared" si="1" ref="O411:T411">SUM(O3:O410)/$M411</f>
        <v>0.4237989474988585</v>
      </c>
      <c r="P411" s="59">
        <f t="shared" si="1"/>
        <v>0.2142106609120157</v>
      </c>
      <c r="Q411" s="59">
        <f t="shared" si="1"/>
        <v>0.031311079963988214</v>
      </c>
      <c r="R411" s="59">
        <f t="shared" si="1"/>
        <v>0.07081269006683721</v>
      </c>
      <c r="S411" s="59">
        <f t="shared" si="1"/>
        <v>0.0232990466815411</v>
      </c>
      <c r="T411" s="59">
        <f t="shared" si="1"/>
        <v>0.019189234209662464</v>
      </c>
    </row>
    <row r="412" spans="3:10" ht="12.75">
      <c r="C412" s="7"/>
      <c r="D412" s="7"/>
      <c r="E412" s="59">
        <v>0.2937</v>
      </c>
      <c r="F412" s="59">
        <v>0.3944</v>
      </c>
      <c r="G412" s="59">
        <v>0.1859</v>
      </c>
      <c r="H412" s="59">
        <v>0.0263</v>
      </c>
      <c r="I412" s="59">
        <v>0.0665</v>
      </c>
      <c r="J412" s="59">
        <f>0.0254+0.0079</f>
        <v>0.033299999999999996</v>
      </c>
    </row>
    <row r="413" spans="3:11" ht="53.25" customHeight="1">
      <c r="C413" s="7"/>
      <c r="D413" s="7"/>
      <c r="E413" s="8" t="str">
        <f>E2</f>
        <v>Owns outright [S18c]</v>
      </c>
      <c r="F413" s="8" t="str">
        <f aca="true" t="shared" si="2" ref="F413:K413">F2</f>
        <v>mortgage or shared ownership [S18d+S18e]</v>
      </c>
      <c r="G413" s="8" t="str">
        <f t="shared" si="2"/>
        <v>Council [S18f]</v>
      </c>
      <c r="H413" s="8" t="str">
        <f t="shared" si="2"/>
        <v>Housing Association/RSL [S18g]</v>
      </c>
      <c r="I413" s="8" t="str">
        <f t="shared" si="2"/>
        <v>Private landlord [S18h+S18i]</v>
      </c>
      <c r="J413" s="8" t="str">
        <f t="shared" si="2"/>
        <v>Other [S18j]</v>
      </c>
      <c r="K413" s="8" t="str">
        <f t="shared" si="2"/>
        <v>Number of all people: With no usual address one year before Census</v>
      </c>
    </row>
    <row r="414" spans="2:11" ht="12.75">
      <c r="B414" t="s">
        <v>645</v>
      </c>
      <c r="C414" s="7"/>
      <c r="D414" s="7"/>
      <c r="E414" s="99">
        <f>E412-E411</f>
        <v>0.00466612181058923</v>
      </c>
      <c r="F414" s="99">
        <f aca="true" t="shared" si="3" ref="F414:K414">F412-F411</f>
        <v>0.0005539280025956828</v>
      </c>
      <c r="G414" s="99">
        <f t="shared" si="3"/>
        <v>0.045813875217842054</v>
      </c>
      <c r="H414" s="99">
        <f t="shared" si="3"/>
        <v>-0.032853716848488715</v>
      </c>
      <c r="I414" s="99">
        <f t="shared" si="3"/>
        <v>-0.01979216438661234</v>
      </c>
      <c r="J414" s="99">
        <f t="shared" si="3"/>
        <v>0.0017123979063017603</v>
      </c>
      <c r="K414" s="99">
        <f t="shared" si="3"/>
        <v>-0.01761317019135888</v>
      </c>
    </row>
    <row r="415" spans="3:20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  <c r="I415" t="s">
        <v>552</v>
      </c>
      <c r="J415" t="s">
        <v>529</v>
      </c>
      <c r="K415" t="s">
        <v>531</v>
      </c>
      <c r="L415">
        <v>1991</v>
      </c>
      <c r="N415" t="s">
        <v>521</v>
      </c>
      <c r="O415" t="s">
        <v>522</v>
      </c>
      <c r="P415" t="s">
        <v>523</v>
      </c>
      <c r="Q415" t="s">
        <v>524</v>
      </c>
      <c r="R415" t="s">
        <v>552</v>
      </c>
      <c r="S415" t="s">
        <v>529</v>
      </c>
      <c r="T415" t="s">
        <v>531</v>
      </c>
    </row>
    <row r="416" spans="1:20" ht="12.75">
      <c r="A416">
        <v>1</v>
      </c>
      <c r="B416" t="s">
        <v>0</v>
      </c>
      <c r="C416" t="str">
        <f aca="true" t="shared" si="4" ref="C416:C479">INDEX(E$415:K$415,1,MATCH(MAX(E416:K416),E416:K416,0))</f>
        <v>E</v>
      </c>
      <c r="D416">
        <f>SUMIF($C$3:$C$410,$A416,D$3:D$410)</f>
        <v>423978</v>
      </c>
      <c r="E416" s="60">
        <f>SUMIF($C$3:$C$410,$A416,E$3:E$410)/$D416-E$411</f>
        <v>-0.11857927913002564</v>
      </c>
      <c r="F416" s="60">
        <f aca="true" t="shared" si="5" ref="F416:K431">SUMIF($C$3:$C$410,$A416,F$3:F$410)/$D416-F$411</f>
        <v>-0.18652871119094735</v>
      </c>
      <c r="G416" s="60">
        <f t="shared" si="5"/>
        <v>0.06480894052783454</v>
      </c>
      <c r="H416" s="60">
        <f t="shared" si="5"/>
        <v>0.08320272617449831</v>
      </c>
      <c r="I416" s="60">
        <f t="shared" si="5"/>
        <v>0.14235413329864494</v>
      </c>
      <c r="J416" s="60">
        <f t="shared" si="5"/>
        <v>0.014742632022222875</v>
      </c>
      <c r="K416" s="60">
        <f t="shared" si="5"/>
        <v>0.02168603872985873</v>
      </c>
      <c r="L416" t="str">
        <f aca="true" t="shared" si="6" ref="L416:L479">INDEX(N$415:T$415,1,MATCH(MAX(N416:T416),N416:T416,0))</f>
        <v>E</v>
      </c>
      <c r="M416">
        <f>SUMIF($C$3:$C$410,$A416,M$3:M$410)</f>
        <v>377610</v>
      </c>
      <c r="N416" s="60">
        <f aca="true" t="shared" si="7" ref="N416:T431">SUMIF($C$3:$C$410,$A416,N$3:N$410)/$M416-N$411</f>
        <v>-0.12436715645563698</v>
      </c>
      <c r="O416" s="60">
        <f t="shared" si="7"/>
        <v>-0.18248913049189364</v>
      </c>
      <c r="P416" s="60">
        <f t="shared" si="7"/>
        <v>0.06796671786502936</v>
      </c>
      <c r="Q416" s="60">
        <f t="shared" si="7"/>
        <v>0.07767173299117716</v>
      </c>
      <c r="R416" s="60">
        <f t="shared" si="7"/>
        <v>0.15555843357925267</v>
      </c>
      <c r="S416" s="60">
        <f t="shared" si="7"/>
        <v>0.005659402512071355</v>
      </c>
      <c r="T416" s="60">
        <f t="shared" si="7"/>
        <v>0.02493565655064579</v>
      </c>
    </row>
    <row r="417" spans="1:20" ht="12.75">
      <c r="A417">
        <v>2</v>
      </c>
      <c r="B417" t="s">
        <v>1</v>
      </c>
      <c r="C417" t="str">
        <f t="shared" si="4"/>
        <v>B</v>
      </c>
      <c r="D417">
        <f aca="true" t="shared" si="8" ref="D417:D480">SUMIF($C$3:$C$410,$A417,D$3:D$410)</f>
        <v>251283</v>
      </c>
      <c r="E417" s="60">
        <f aca="true" t="shared" si="9" ref="E417:K448">SUMIF($C$3:$C$410,$A417,E$3:E$410)/$D417-E$411</f>
        <v>-0.00043894737435368203</v>
      </c>
      <c r="F417" s="60">
        <f t="shared" si="5"/>
        <v>0.03278446011181124</v>
      </c>
      <c r="G417" s="60">
        <f t="shared" si="5"/>
        <v>0.022157242258190962</v>
      </c>
      <c r="H417" s="60">
        <f t="shared" si="5"/>
        <v>-0.03312728449930472</v>
      </c>
      <c r="I417" s="60">
        <f t="shared" si="5"/>
        <v>-0.010186737437714088</v>
      </c>
      <c r="J417" s="60">
        <f t="shared" si="5"/>
        <v>-0.01118829135640204</v>
      </c>
      <c r="K417" s="60">
        <f t="shared" si="5"/>
        <v>0.0037452185575815554</v>
      </c>
      <c r="L417" t="str">
        <f t="shared" si="6"/>
        <v>B</v>
      </c>
      <c r="M417">
        <f aca="true" t="shared" si="10" ref="M417:M480">SUMIF($C$3:$C$410,$A417,M$3:M$410)</f>
        <v>235369</v>
      </c>
      <c r="N417" s="60">
        <f t="shared" si="7"/>
        <v>0.005822034630015155</v>
      </c>
      <c r="O417" s="60">
        <f t="shared" si="7"/>
        <v>0.05209210017521926</v>
      </c>
      <c r="P417" s="60">
        <f t="shared" si="7"/>
        <v>-0.011928287277424926</v>
      </c>
      <c r="Q417" s="60">
        <f t="shared" si="7"/>
        <v>-0.01889228224636185</v>
      </c>
      <c r="R417" s="60">
        <f t="shared" si="7"/>
        <v>-0.014785770633946732</v>
      </c>
      <c r="S417" s="60">
        <f t="shared" si="7"/>
        <v>-0.012307794647500935</v>
      </c>
      <c r="T417" s="60">
        <f t="shared" si="7"/>
        <v>0.0036132588969063698</v>
      </c>
    </row>
    <row r="418" spans="1:20" ht="12.75">
      <c r="A418">
        <v>3</v>
      </c>
      <c r="B418" t="s">
        <v>2</v>
      </c>
      <c r="C418" t="str">
        <f t="shared" si="4"/>
        <v>E</v>
      </c>
      <c r="D418">
        <f t="shared" si="8"/>
        <v>329512</v>
      </c>
      <c r="E418" s="60">
        <f t="shared" si="9"/>
        <v>-0.030196567256880247</v>
      </c>
      <c r="F418" s="60">
        <f t="shared" si="5"/>
        <v>-0.0313038884046975</v>
      </c>
      <c r="G418" s="60">
        <f t="shared" si="5"/>
        <v>0.0005187697285123638</v>
      </c>
      <c r="H418" s="60">
        <f t="shared" si="5"/>
        <v>0.000980663690004574</v>
      </c>
      <c r="I418" s="60">
        <f t="shared" si="5"/>
        <v>0.06006365877005569</v>
      </c>
      <c r="J418" s="60">
        <f t="shared" si="5"/>
        <v>-6.219482476720745E-05</v>
      </c>
      <c r="K418" s="60">
        <f t="shared" si="5"/>
        <v>0.0153052060741489</v>
      </c>
      <c r="L418" t="str">
        <f t="shared" si="6"/>
        <v>E</v>
      </c>
      <c r="M418">
        <f t="shared" si="10"/>
        <v>302409</v>
      </c>
      <c r="N418" s="60">
        <f t="shared" si="7"/>
        <v>-0.017043685045438156</v>
      </c>
      <c r="O418" s="60">
        <f t="shared" si="7"/>
        <v>0.0068793722601434015</v>
      </c>
      <c r="P418" s="60">
        <f t="shared" si="7"/>
        <v>-0.04300213206532133</v>
      </c>
      <c r="Q418" s="60">
        <f t="shared" si="7"/>
        <v>0.003353893631374359</v>
      </c>
      <c r="R418" s="60">
        <f t="shared" si="7"/>
        <v>0.05731511036238282</v>
      </c>
      <c r="S418" s="60">
        <f t="shared" si="7"/>
        <v>-0.007502559143141119</v>
      </c>
      <c r="T418" s="60">
        <f t="shared" si="7"/>
        <v>0.016679407265954998</v>
      </c>
    </row>
    <row r="419" spans="1:20" ht="12.75">
      <c r="A419">
        <v>4</v>
      </c>
      <c r="B419" t="s">
        <v>3</v>
      </c>
      <c r="C419" t="str">
        <f t="shared" si="4"/>
        <v>C</v>
      </c>
      <c r="D419">
        <f t="shared" si="8"/>
        <v>346181</v>
      </c>
      <c r="E419" s="60">
        <f t="shared" si="9"/>
        <v>-0.153278305237689</v>
      </c>
      <c r="F419" s="60">
        <f t="shared" si="5"/>
        <v>-0.11559567697283624</v>
      </c>
      <c r="G419" s="60">
        <f t="shared" si="5"/>
        <v>0.1287125672315574</v>
      </c>
      <c r="H419" s="60">
        <f t="shared" si="5"/>
        <v>0.07589124518004547</v>
      </c>
      <c r="I419" s="60">
        <f t="shared" si="5"/>
        <v>0.0682570454198184</v>
      </c>
      <c r="J419" s="60">
        <f t="shared" si="5"/>
        <v>-0.00398643391866841</v>
      </c>
      <c r="K419" s="60">
        <f t="shared" si="5"/>
        <v>0.02737774496574102</v>
      </c>
      <c r="L419" t="str">
        <f t="shared" si="6"/>
        <v>C</v>
      </c>
      <c r="M419">
        <f t="shared" si="10"/>
        <v>305152</v>
      </c>
      <c r="N419" s="60">
        <f t="shared" si="7"/>
        <v>-0.1297880027291083</v>
      </c>
      <c r="O419" s="60">
        <f t="shared" si="7"/>
        <v>-0.11070580047704642</v>
      </c>
      <c r="P419" s="60">
        <f t="shared" si="7"/>
        <v>0.1648299483581185</v>
      </c>
      <c r="Q419" s="60">
        <f t="shared" si="7"/>
        <v>0.04384163081621313</v>
      </c>
      <c r="R419" s="60">
        <f t="shared" si="7"/>
        <v>0.03999766018484063</v>
      </c>
      <c r="S419" s="60">
        <f t="shared" si="7"/>
        <v>-0.008175436153017612</v>
      </c>
      <c r="T419" s="60">
        <f t="shared" si="7"/>
        <v>0.03185090316449861</v>
      </c>
    </row>
    <row r="420" spans="1:20" ht="12.75">
      <c r="A420">
        <v>5</v>
      </c>
      <c r="B420" t="s">
        <v>4</v>
      </c>
      <c r="C420" t="str">
        <f t="shared" si="4"/>
        <v>E</v>
      </c>
      <c r="D420">
        <f t="shared" si="8"/>
        <v>275746</v>
      </c>
      <c r="E420" s="60">
        <f t="shared" si="9"/>
        <v>-0.013428792349543639</v>
      </c>
      <c r="F420" s="60">
        <f t="shared" si="5"/>
        <v>0.0017027301611038936</v>
      </c>
      <c r="G420" s="60">
        <f t="shared" si="5"/>
        <v>-0.03980543168053545</v>
      </c>
      <c r="H420" s="60">
        <f t="shared" si="5"/>
        <v>0.017630715201296242</v>
      </c>
      <c r="I420" s="60">
        <f t="shared" si="5"/>
        <v>0.035058643966002015</v>
      </c>
      <c r="J420" s="60">
        <f t="shared" si="5"/>
        <v>-0.0011574235960953687</v>
      </c>
      <c r="K420" s="60">
        <f t="shared" si="5"/>
        <v>0.014630271236621941</v>
      </c>
      <c r="L420" t="str">
        <f t="shared" si="6"/>
        <v>B</v>
      </c>
      <c r="M420">
        <f t="shared" si="10"/>
        <v>260524</v>
      </c>
      <c r="N420" s="60">
        <f t="shared" si="7"/>
        <v>-0.010442534573370743</v>
      </c>
      <c r="O420" s="60">
        <f t="shared" si="7"/>
        <v>0.0391065813583677</v>
      </c>
      <c r="P420" s="60">
        <f t="shared" si="7"/>
        <v>-0.0691069468587999</v>
      </c>
      <c r="Q420" s="60">
        <f t="shared" si="7"/>
        <v>0.007637347052332738</v>
      </c>
      <c r="R420" s="60">
        <f t="shared" si="7"/>
        <v>0.03892384092454938</v>
      </c>
      <c r="S420" s="60">
        <f t="shared" si="7"/>
        <v>-0.006118287903079233</v>
      </c>
      <c r="T420" s="60">
        <f t="shared" si="7"/>
        <v>0.014938139851844345</v>
      </c>
    </row>
    <row r="421" spans="1:20" ht="12.75">
      <c r="A421">
        <v>6</v>
      </c>
      <c r="B421" t="s">
        <v>5</v>
      </c>
      <c r="C421" t="str">
        <f t="shared" si="4"/>
        <v>B</v>
      </c>
      <c r="D421">
        <f t="shared" si="8"/>
        <v>274404</v>
      </c>
      <c r="E421" s="60">
        <f t="shared" si="9"/>
        <v>-0.00758754358787439</v>
      </c>
      <c r="F421" s="60">
        <f t="shared" si="5"/>
        <v>0.05476254886818077</v>
      </c>
      <c r="G421" s="60">
        <f t="shared" si="5"/>
        <v>-0.04653428151456711</v>
      </c>
      <c r="H421" s="60">
        <f t="shared" si="5"/>
        <v>-0.004081633351163599</v>
      </c>
      <c r="I421" s="60">
        <f t="shared" si="5"/>
        <v>0.013618915626798539</v>
      </c>
      <c r="J421" s="60">
        <f t="shared" si="5"/>
        <v>-0.010177564339146555</v>
      </c>
      <c r="K421" s="60">
        <f t="shared" si="5"/>
        <v>0.003162766019483527</v>
      </c>
      <c r="L421" t="str">
        <f t="shared" si="6"/>
        <v>B</v>
      </c>
      <c r="M421">
        <f t="shared" si="10"/>
        <v>248973</v>
      </c>
      <c r="N421" s="60">
        <f t="shared" si="7"/>
        <v>0.0024503105967659256</v>
      </c>
      <c r="O421" s="60">
        <f t="shared" si="7"/>
        <v>0.08874658956740977</v>
      </c>
      <c r="P421" s="60">
        <f t="shared" si="7"/>
        <v>-0.08511232494787502</v>
      </c>
      <c r="Q421" s="60">
        <f t="shared" si="7"/>
        <v>-0.004733900912444473</v>
      </c>
      <c r="R421" s="60">
        <f t="shared" si="7"/>
        <v>0.006179594237083294</v>
      </c>
      <c r="S421" s="60">
        <f t="shared" si="7"/>
        <v>-0.007530268540939512</v>
      </c>
      <c r="T421" s="60">
        <f t="shared" si="7"/>
        <v>0.0037088310423929807</v>
      </c>
    </row>
    <row r="422" spans="1:20" ht="12.75">
      <c r="A422">
        <v>7</v>
      </c>
      <c r="B422" t="s">
        <v>6</v>
      </c>
      <c r="C422" t="str">
        <f t="shared" si="4"/>
        <v>D</v>
      </c>
      <c r="D422">
        <f t="shared" si="8"/>
        <v>308105</v>
      </c>
      <c r="E422" s="60">
        <f t="shared" si="9"/>
        <v>-0.011453183296435965</v>
      </c>
      <c r="F422" s="60">
        <f t="shared" si="5"/>
        <v>0.016088852784731655</v>
      </c>
      <c r="G422" s="60">
        <f t="shared" si="5"/>
        <v>-0.03986379797798405</v>
      </c>
      <c r="H422" s="60">
        <f t="shared" si="5"/>
        <v>0.05685868152219661</v>
      </c>
      <c r="I422" s="60">
        <f t="shared" si="5"/>
        <v>-0.010600435917421644</v>
      </c>
      <c r="J422" s="60">
        <f t="shared" si="5"/>
        <v>-0.011029675412858913</v>
      </c>
      <c r="K422" s="60">
        <f t="shared" si="5"/>
        <v>0.0027954567377724213</v>
      </c>
      <c r="L422" t="str">
        <f t="shared" si="6"/>
        <v>B</v>
      </c>
      <c r="M422">
        <f t="shared" si="10"/>
        <v>289166</v>
      </c>
      <c r="N422" s="60">
        <f t="shared" si="7"/>
        <v>-0.006917477700742775</v>
      </c>
      <c r="O422" s="60">
        <f t="shared" si="7"/>
        <v>0.03741364319299323</v>
      </c>
      <c r="P422" s="60">
        <f t="shared" si="7"/>
        <v>-0.023427512132421974</v>
      </c>
      <c r="Q422" s="60">
        <f t="shared" si="7"/>
        <v>0.006535693169782697</v>
      </c>
      <c r="R422" s="60">
        <f t="shared" si="7"/>
        <v>-0.004452882897252958</v>
      </c>
      <c r="S422" s="60">
        <f t="shared" si="7"/>
        <v>-0.009151463632358279</v>
      </c>
      <c r="T422" s="60">
        <f t="shared" si="7"/>
        <v>0.0025560608803550343</v>
      </c>
    </row>
    <row r="423" spans="1:20" ht="12.75">
      <c r="A423">
        <v>8</v>
      </c>
      <c r="B423" t="s">
        <v>7</v>
      </c>
      <c r="C423" t="str">
        <f t="shared" si="4"/>
        <v>C</v>
      </c>
      <c r="D423">
        <f t="shared" si="8"/>
        <v>331665</v>
      </c>
      <c r="E423" s="60">
        <f t="shared" si="9"/>
        <v>-0.16628049751915616</v>
      </c>
      <c r="F423" s="60">
        <f t="shared" si="5"/>
        <v>-0.12133917497782126</v>
      </c>
      <c r="G423" s="60">
        <f t="shared" si="5"/>
        <v>0.18281801041450133</v>
      </c>
      <c r="H423" s="60">
        <f t="shared" si="5"/>
        <v>0.05154834698097777</v>
      </c>
      <c r="I423" s="60">
        <f t="shared" si="5"/>
        <v>0.058965851985329235</v>
      </c>
      <c r="J423" s="60">
        <f t="shared" si="5"/>
        <v>-0.005712095181603202</v>
      </c>
      <c r="K423" s="60">
        <f t="shared" si="5"/>
        <v>0.023983018734213612</v>
      </c>
      <c r="L423" t="str">
        <f t="shared" si="6"/>
        <v>C</v>
      </c>
      <c r="M423">
        <f t="shared" si="10"/>
        <v>304656</v>
      </c>
      <c r="N423" s="60">
        <f t="shared" si="7"/>
        <v>-0.1459867230307428</v>
      </c>
      <c r="O423" s="60">
        <f t="shared" si="7"/>
        <v>-0.14301012338247804</v>
      </c>
      <c r="P423" s="60">
        <f t="shared" si="7"/>
        <v>0.1878165435415319</v>
      </c>
      <c r="Q423" s="60">
        <f t="shared" si="7"/>
        <v>0.06161011640174888</v>
      </c>
      <c r="R423" s="60">
        <f t="shared" si="7"/>
        <v>0.04695620337363335</v>
      </c>
      <c r="S423" s="60">
        <f t="shared" si="7"/>
        <v>-0.0073860169036932995</v>
      </c>
      <c r="T423" s="60">
        <f t="shared" si="7"/>
        <v>0.02609462693208429</v>
      </c>
    </row>
    <row r="424" spans="1:20" ht="12.75">
      <c r="A424">
        <v>9</v>
      </c>
      <c r="B424" t="s">
        <v>8</v>
      </c>
      <c r="C424" t="str">
        <f t="shared" si="4"/>
        <v>E</v>
      </c>
      <c r="D424">
        <f t="shared" si="8"/>
        <v>255963</v>
      </c>
      <c r="E424" s="60">
        <f t="shared" si="9"/>
        <v>-0.054820339513899086</v>
      </c>
      <c r="F424" s="60">
        <f t="shared" si="5"/>
        <v>-0.009091244151192168</v>
      </c>
      <c r="G424" s="60">
        <f t="shared" si="5"/>
        <v>-0.024850719665012122</v>
      </c>
      <c r="H424" s="60">
        <f t="shared" si="5"/>
        <v>-0.00013737464277929073</v>
      </c>
      <c r="I424" s="60">
        <f t="shared" si="5"/>
        <v>0.09006144922160446</v>
      </c>
      <c r="J424" s="60">
        <f t="shared" si="5"/>
        <v>-0.0011613295464941477</v>
      </c>
      <c r="K424" s="60">
        <f t="shared" si="5"/>
        <v>0.014954036787774825</v>
      </c>
      <c r="L424" t="str">
        <f t="shared" si="6"/>
        <v>E</v>
      </c>
      <c r="M424">
        <f t="shared" si="10"/>
        <v>234966</v>
      </c>
      <c r="N424" s="60">
        <f t="shared" si="7"/>
        <v>-0.047723231439836505</v>
      </c>
      <c r="O424" s="60">
        <f t="shared" si="7"/>
        <v>0.023172103631943386</v>
      </c>
      <c r="P424" s="60">
        <f t="shared" si="7"/>
        <v>-0.05302138246321886</v>
      </c>
      <c r="Q424" s="60">
        <f t="shared" si="7"/>
        <v>0.012661239435414251</v>
      </c>
      <c r="R424" s="60">
        <f t="shared" si="7"/>
        <v>0.07193987838987567</v>
      </c>
      <c r="S424" s="60">
        <f t="shared" si="7"/>
        <v>-0.007028607554177994</v>
      </c>
      <c r="T424" s="60">
        <f t="shared" si="7"/>
        <v>0.01628823912690538</v>
      </c>
    </row>
    <row r="425" spans="1:20" ht="12.75">
      <c r="A425">
        <v>10</v>
      </c>
      <c r="B425" t="s">
        <v>9</v>
      </c>
      <c r="C425" t="str">
        <f t="shared" si="4"/>
        <v>E</v>
      </c>
      <c r="D425">
        <f t="shared" si="8"/>
        <v>316555</v>
      </c>
      <c r="E425" s="60">
        <f t="shared" si="9"/>
        <v>-0.027594317923422262</v>
      </c>
      <c r="F425" s="60">
        <f t="shared" si="5"/>
        <v>0.003058099473588094</v>
      </c>
      <c r="G425" s="60">
        <f t="shared" si="5"/>
        <v>-0.03857769812644252</v>
      </c>
      <c r="H425" s="60">
        <f t="shared" si="5"/>
        <v>0.01458070528984428</v>
      </c>
      <c r="I425" s="60">
        <f t="shared" si="5"/>
        <v>0.05164910964159759</v>
      </c>
      <c r="J425" s="60">
        <f t="shared" si="5"/>
        <v>-0.003115456652937547</v>
      </c>
      <c r="K425" s="60">
        <f t="shared" si="5"/>
        <v>0.012463751670560849</v>
      </c>
      <c r="L425" t="str">
        <f t="shared" si="6"/>
        <v>E</v>
      </c>
      <c r="M425">
        <f t="shared" si="10"/>
        <v>295217</v>
      </c>
      <c r="N425" s="60">
        <f t="shared" si="7"/>
        <v>-0.026735485261323882</v>
      </c>
      <c r="O425" s="60">
        <f t="shared" si="7"/>
        <v>0.030629489887877392</v>
      </c>
      <c r="P425" s="60">
        <f t="shared" si="7"/>
        <v>-0.057027978342922475</v>
      </c>
      <c r="Q425" s="60">
        <f t="shared" si="7"/>
        <v>0.010024615473605149</v>
      </c>
      <c r="R425" s="60">
        <f t="shared" si="7"/>
        <v>0.049695275260362784</v>
      </c>
      <c r="S425" s="60">
        <f t="shared" si="7"/>
        <v>-0.006585917017598985</v>
      </c>
      <c r="T425" s="60">
        <f t="shared" si="7"/>
        <v>0.0130616185528817</v>
      </c>
    </row>
    <row r="426" spans="1:20" ht="12.75">
      <c r="A426">
        <v>11</v>
      </c>
      <c r="B426" t="s">
        <v>10</v>
      </c>
      <c r="C426" t="str">
        <f t="shared" si="4"/>
        <v>C</v>
      </c>
      <c r="D426">
        <f t="shared" si="8"/>
        <v>287907</v>
      </c>
      <c r="E426" s="60">
        <f t="shared" si="9"/>
        <v>-0.05375651431843856</v>
      </c>
      <c r="F426" s="60">
        <f t="shared" si="5"/>
        <v>-0.06070724591814952</v>
      </c>
      <c r="G426" s="60">
        <f t="shared" si="5"/>
        <v>0.07017621687678052</v>
      </c>
      <c r="H426" s="60">
        <f t="shared" si="5"/>
        <v>0.01913545291813732</v>
      </c>
      <c r="I426" s="60">
        <f t="shared" si="5"/>
        <v>0.025615500241201503</v>
      </c>
      <c r="J426" s="60">
        <f t="shared" si="5"/>
        <v>-0.0004629680973035656</v>
      </c>
      <c r="K426" s="60">
        <f t="shared" si="5"/>
        <v>0.01051744142975488</v>
      </c>
      <c r="L426" t="str">
        <f t="shared" si="6"/>
        <v>C</v>
      </c>
      <c r="M426">
        <f t="shared" si="10"/>
        <v>282463</v>
      </c>
      <c r="N426" s="60">
        <f t="shared" si="7"/>
        <v>-0.0377273727971949</v>
      </c>
      <c r="O426" s="60">
        <f t="shared" si="7"/>
        <v>-0.06364912256603544</v>
      </c>
      <c r="P426" s="60">
        <f t="shared" si="7"/>
        <v>0.0697875972669316</v>
      </c>
      <c r="Q426" s="60">
        <f t="shared" si="7"/>
        <v>0.024381169994413414</v>
      </c>
      <c r="R426" s="60">
        <f t="shared" si="7"/>
        <v>0.01868221723075575</v>
      </c>
      <c r="S426" s="60">
        <f t="shared" si="7"/>
        <v>-0.011474489128870486</v>
      </c>
      <c r="T426" s="60">
        <f t="shared" si="7"/>
        <v>0.009483547712217572</v>
      </c>
    </row>
    <row r="427" spans="1:20" ht="12.75">
      <c r="A427">
        <v>12</v>
      </c>
      <c r="B427" t="s">
        <v>11</v>
      </c>
      <c r="C427" t="str">
        <f t="shared" si="4"/>
        <v>C</v>
      </c>
      <c r="D427">
        <f t="shared" si="8"/>
        <v>261257</v>
      </c>
      <c r="E427" s="60">
        <f t="shared" si="9"/>
        <v>-0.015617280739390282</v>
      </c>
      <c r="F427" s="60">
        <f t="shared" si="5"/>
        <v>0.011452159246160498</v>
      </c>
      <c r="G427" s="60">
        <f t="shared" si="5"/>
        <v>0.020579426762872416</v>
      </c>
      <c r="H427" s="60">
        <f t="shared" si="5"/>
        <v>0.010980289130298464</v>
      </c>
      <c r="I427" s="60">
        <f t="shared" si="5"/>
        <v>-0.02762196607613645</v>
      </c>
      <c r="J427" s="60">
        <f t="shared" si="5"/>
        <v>0.00022781337842308486</v>
      </c>
      <c r="K427" s="60">
        <f t="shared" si="5"/>
        <v>0.00121503345485921</v>
      </c>
      <c r="L427" t="str">
        <f t="shared" si="6"/>
        <v>C</v>
      </c>
      <c r="M427">
        <f t="shared" si="10"/>
        <v>251186</v>
      </c>
      <c r="N427" s="60">
        <f t="shared" si="7"/>
        <v>-0.005097668114439763</v>
      </c>
      <c r="O427" s="60">
        <f t="shared" si="7"/>
        <v>0.005639795106222978</v>
      </c>
      <c r="P427" s="60">
        <f t="shared" si="7"/>
        <v>0.042869749620418424</v>
      </c>
      <c r="Q427" s="60">
        <f t="shared" si="7"/>
        <v>0.002158142046792641</v>
      </c>
      <c r="R427" s="60">
        <f t="shared" si="7"/>
        <v>-0.03321505325586845</v>
      </c>
      <c r="S427" s="60">
        <f t="shared" si="7"/>
        <v>-0.012354965403125903</v>
      </c>
      <c r="T427" s="60">
        <f t="shared" si="7"/>
        <v>0.0003938635744497078</v>
      </c>
    </row>
    <row r="428" spans="1:20" ht="12.75">
      <c r="A428">
        <v>13</v>
      </c>
      <c r="B428" t="s">
        <v>12</v>
      </c>
      <c r="C428" t="str">
        <f t="shared" si="4"/>
        <v>C</v>
      </c>
      <c r="D428">
        <f t="shared" si="8"/>
        <v>291636</v>
      </c>
      <c r="E428" s="60">
        <f t="shared" si="9"/>
        <v>-0.008406657955969121</v>
      </c>
      <c r="F428" s="60">
        <f t="shared" si="5"/>
        <v>-0.013114612232491885</v>
      </c>
      <c r="G428" s="60">
        <f t="shared" si="5"/>
        <v>0.03647643951031623</v>
      </c>
      <c r="H428" s="60">
        <f t="shared" si="5"/>
        <v>-0.0009990308700772652</v>
      </c>
      <c r="I428" s="60">
        <f t="shared" si="5"/>
        <v>-0.014301737964634256</v>
      </c>
      <c r="J428" s="60">
        <f t="shared" si="5"/>
        <v>0.00034604121508394203</v>
      </c>
      <c r="K428" s="60">
        <f t="shared" si="5"/>
        <v>0.0011979505207617078</v>
      </c>
      <c r="L428" t="str">
        <f t="shared" si="6"/>
        <v>C</v>
      </c>
      <c r="M428">
        <f t="shared" si="10"/>
        <v>276805</v>
      </c>
      <c r="N428" s="60">
        <f t="shared" si="7"/>
        <v>0.00503210720990821</v>
      </c>
      <c r="O428" s="60">
        <f t="shared" si="7"/>
        <v>-0.015005753734294969</v>
      </c>
      <c r="P428" s="60">
        <f t="shared" si="7"/>
        <v>0.03323429131066813</v>
      </c>
      <c r="Q428" s="60">
        <f t="shared" si="7"/>
        <v>0.0083160944006367</v>
      </c>
      <c r="R428" s="60">
        <f t="shared" si="7"/>
        <v>-0.01965031944491926</v>
      </c>
      <c r="S428" s="60">
        <f t="shared" si="7"/>
        <v>-0.011926419741998824</v>
      </c>
      <c r="T428" s="60">
        <f t="shared" si="7"/>
        <v>0.0006297719499083546</v>
      </c>
    </row>
    <row r="429" spans="1:20" ht="12.75">
      <c r="A429">
        <v>14</v>
      </c>
      <c r="B429" t="s">
        <v>13</v>
      </c>
      <c r="C429" t="str">
        <f t="shared" si="4"/>
        <v>C</v>
      </c>
      <c r="D429">
        <f t="shared" si="8"/>
        <v>258346</v>
      </c>
      <c r="E429" s="60">
        <f t="shared" si="9"/>
        <v>-0.006366447689228838</v>
      </c>
      <c r="F429" s="60">
        <f t="shared" si="5"/>
        <v>0.0120862822871598</v>
      </c>
      <c r="G429" s="60">
        <f t="shared" si="5"/>
        <v>0.05703324226823184</v>
      </c>
      <c r="H429" s="60">
        <f t="shared" si="5"/>
        <v>-0.01900987873990565</v>
      </c>
      <c r="I429" s="60">
        <f t="shared" si="5"/>
        <v>-0.04362844983326141</v>
      </c>
      <c r="J429" s="60">
        <f t="shared" si="5"/>
        <v>-0.00011430659076805405</v>
      </c>
      <c r="K429" s="60">
        <f t="shared" si="5"/>
        <v>-0.003608695572049892</v>
      </c>
      <c r="L429" t="str">
        <f t="shared" si="6"/>
        <v>C</v>
      </c>
      <c r="M429">
        <f t="shared" si="10"/>
        <v>243213</v>
      </c>
      <c r="N429" s="60">
        <f t="shared" si="7"/>
        <v>-0.00921953015875493</v>
      </c>
      <c r="O429" s="60">
        <f t="shared" si="7"/>
        <v>0.0022966970596149383</v>
      </c>
      <c r="P429" s="60">
        <f t="shared" si="7"/>
        <v>0.0631511577407701</v>
      </c>
      <c r="Q429" s="60">
        <f t="shared" si="7"/>
        <v>-0.006670127383328464</v>
      </c>
      <c r="R429" s="60">
        <f t="shared" si="7"/>
        <v>-0.03783336741549868</v>
      </c>
      <c r="S429" s="60">
        <f t="shared" si="7"/>
        <v>-0.01172482984280304</v>
      </c>
      <c r="T429" s="60">
        <f t="shared" si="7"/>
        <v>-0.004313384645700011</v>
      </c>
    </row>
    <row r="430" spans="1:20" ht="12.75">
      <c r="A430">
        <v>15</v>
      </c>
      <c r="B430" t="s">
        <v>14</v>
      </c>
      <c r="C430" t="str">
        <f t="shared" si="4"/>
        <v>D</v>
      </c>
      <c r="D430">
        <f t="shared" si="8"/>
        <v>304712</v>
      </c>
      <c r="E430" s="60">
        <f t="shared" si="9"/>
        <v>-0.02945434079016168</v>
      </c>
      <c r="F430" s="60">
        <f t="shared" si="5"/>
        <v>-0.044572003368666346</v>
      </c>
      <c r="G430" s="60">
        <f t="shared" si="5"/>
        <v>0.007111885141967117</v>
      </c>
      <c r="H430" s="60">
        <f t="shared" si="5"/>
        <v>0.053378772846698876</v>
      </c>
      <c r="I430" s="60">
        <f t="shared" si="5"/>
        <v>0.019230427437798903</v>
      </c>
      <c r="J430" s="60">
        <f t="shared" si="5"/>
        <v>-0.00569429956540923</v>
      </c>
      <c r="K430" s="60">
        <f t="shared" si="5"/>
        <v>0.0018543926220518162</v>
      </c>
      <c r="L430" t="str">
        <f t="shared" si="6"/>
        <v>D</v>
      </c>
      <c r="M430">
        <f t="shared" si="10"/>
        <v>295188</v>
      </c>
      <c r="N430" s="60">
        <f t="shared" si="7"/>
        <v>-0.024553536365708728</v>
      </c>
      <c r="O430" s="60">
        <f t="shared" si="7"/>
        <v>-0.04198125843290729</v>
      </c>
      <c r="P430" s="60">
        <f t="shared" si="7"/>
        <v>0.014402968368307345</v>
      </c>
      <c r="Q430" s="60">
        <f t="shared" si="7"/>
        <v>0.038397038252199436</v>
      </c>
      <c r="R430" s="60">
        <f t="shared" si="7"/>
        <v>0.02485854318112679</v>
      </c>
      <c r="S430" s="60">
        <f t="shared" si="7"/>
        <v>-0.011123755003017585</v>
      </c>
      <c r="T430" s="60">
        <f t="shared" si="7"/>
        <v>0.0009064336359139134</v>
      </c>
    </row>
    <row r="431" spans="1:20" ht="12.75">
      <c r="A431">
        <v>16</v>
      </c>
      <c r="B431" t="s">
        <v>15</v>
      </c>
      <c r="C431" t="str">
        <f t="shared" si="4"/>
        <v>C</v>
      </c>
      <c r="D431">
        <f t="shared" si="8"/>
        <v>217622</v>
      </c>
      <c r="E431" s="60">
        <f t="shared" si="9"/>
        <v>-0.04532230491097386</v>
      </c>
      <c r="F431" s="60">
        <f t="shared" si="5"/>
        <v>-0.03603298324718601</v>
      </c>
      <c r="G431" s="60">
        <f t="shared" si="5"/>
        <v>0.12459759285668373</v>
      </c>
      <c r="H431" s="60">
        <f t="shared" si="5"/>
        <v>-0.021000405142870715</v>
      </c>
      <c r="I431" s="60">
        <f t="shared" si="5"/>
        <v>-0.009976350728066796</v>
      </c>
      <c r="J431" s="60">
        <f t="shared" si="5"/>
        <v>-0.012265107125358637</v>
      </c>
      <c r="K431" s="60">
        <f t="shared" si="5"/>
        <v>0.002021793185505591</v>
      </c>
      <c r="L431" t="str">
        <f t="shared" si="6"/>
        <v>C</v>
      </c>
      <c r="M431">
        <f t="shared" si="10"/>
        <v>210985</v>
      </c>
      <c r="N431" s="60">
        <f t="shared" si="7"/>
        <v>-0.04386667196896965</v>
      </c>
      <c r="O431" s="60">
        <f t="shared" si="7"/>
        <v>-0.0490377085482222</v>
      </c>
      <c r="P431" s="60">
        <f t="shared" si="7"/>
        <v>0.12041028370490017</v>
      </c>
      <c r="Q431" s="60">
        <f t="shared" si="7"/>
        <v>-0.005546215163172989</v>
      </c>
      <c r="R431" s="60">
        <f t="shared" si="7"/>
        <v>-0.010249142895237338</v>
      </c>
      <c r="S431" s="60">
        <f t="shared" si="7"/>
        <v>-0.01171054512929805</v>
      </c>
      <c r="T431" s="60">
        <f t="shared" si="7"/>
        <v>0.0010633903845029997</v>
      </c>
    </row>
    <row r="432" spans="1:20" ht="12.75">
      <c r="A432">
        <v>17</v>
      </c>
      <c r="B432" t="s">
        <v>16</v>
      </c>
      <c r="C432" t="str">
        <f t="shared" si="4"/>
        <v>C</v>
      </c>
      <c r="D432">
        <f t="shared" si="8"/>
        <v>313143</v>
      </c>
      <c r="E432" s="60">
        <f t="shared" si="9"/>
        <v>-0.008331451502561649</v>
      </c>
      <c r="F432" s="60">
        <f t="shared" si="9"/>
        <v>-0.008447068986000561</v>
      </c>
      <c r="G432" s="60">
        <f t="shared" si="9"/>
        <v>0.07737363002634806</v>
      </c>
      <c r="H432" s="60">
        <f t="shared" si="9"/>
        <v>-0.035535114484712416</v>
      </c>
      <c r="I432" s="60">
        <f t="shared" si="9"/>
        <v>-0.028899854802811972</v>
      </c>
      <c r="J432" s="60">
        <f t="shared" si="9"/>
        <v>0.003840301451966205</v>
      </c>
      <c r="K432" s="60">
        <f t="shared" si="9"/>
        <v>-0.0030096184594025546</v>
      </c>
      <c r="L432" t="str">
        <f t="shared" si="6"/>
        <v>C</v>
      </c>
      <c r="M432">
        <f t="shared" si="10"/>
        <v>297638</v>
      </c>
      <c r="N432" s="60">
        <f aca="true" t="shared" si="11" ref="N432:T447">SUMIF($C$3:$C$410,$A432,N$3:N$410)/$M432-N$411</f>
        <v>-0.018675370252349777</v>
      </c>
      <c r="O432" s="60">
        <f t="shared" si="11"/>
        <v>-0.0063085732858883525</v>
      </c>
      <c r="P432" s="60">
        <f t="shared" si="11"/>
        <v>0.06905962043646804</v>
      </c>
      <c r="Q432" s="60">
        <f t="shared" si="11"/>
        <v>-0.01447519207332909</v>
      </c>
      <c r="R432" s="60">
        <f t="shared" si="11"/>
        <v>-0.023033172666505265</v>
      </c>
      <c r="S432" s="60">
        <f t="shared" si="11"/>
        <v>-0.006567312158395535</v>
      </c>
      <c r="T432" s="60">
        <f t="shared" si="11"/>
        <v>-0.003824932608388433</v>
      </c>
    </row>
    <row r="433" spans="1:20" ht="12.75">
      <c r="A433">
        <v>18</v>
      </c>
      <c r="B433" t="s">
        <v>17</v>
      </c>
      <c r="C433" t="str">
        <f t="shared" si="4"/>
        <v>C</v>
      </c>
      <c r="D433">
        <f t="shared" si="8"/>
        <v>326884</v>
      </c>
      <c r="E433" s="60">
        <f t="shared" si="9"/>
        <v>-0.03967324873064254</v>
      </c>
      <c r="F433" s="60">
        <f t="shared" si="9"/>
        <v>-0.02108998727010042</v>
      </c>
      <c r="G433" s="60">
        <f t="shared" si="9"/>
        <v>0.07710713031751043</v>
      </c>
      <c r="H433" s="60">
        <f t="shared" si="9"/>
        <v>-0.010047611930536167</v>
      </c>
      <c r="I433" s="60">
        <f t="shared" si="9"/>
        <v>-0.005550984029054309</v>
      </c>
      <c r="J433" s="60">
        <f t="shared" si="9"/>
        <v>-0.0007448566549493225</v>
      </c>
      <c r="K433" s="60">
        <f t="shared" si="9"/>
        <v>-0.0009987136869108217</v>
      </c>
      <c r="L433" t="str">
        <f t="shared" si="6"/>
        <v>C</v>
      </c>
      <c r="M433">
        <f t="shared" si="10"/>
        <v>313609</v>
      </c>
      <c r="N433" s="60">
        <f t="shared" si="11"/>
        <v>-0.045281610507114295</v>
      </c>
      <c r="O433" s="60">
        <f t="shared" si="11"/>
        <v>-0.042687436030756476</v>
      </c>
      <c r="P433" s="60">
        <f t="shared" si="11"/>
        <v>0.07756030229375963</v>
      </c>
      <c r="Q433" s="60">
        <f t="shared" si="11"/>
        <v>0.008614432377813203</v>
      </c>
      <c r="R433" s="60">
        <f t="shared" si="11"/>
        <v>0.002504721104398311</v>
      </c>
      <c r="S433" s="60">
        <f t="shared" si="11"/>
        <v>-0.0007104092381003853</v>
      </c>
      <c r="T433" s="60">
        <f t="shared" si="11"/>
        <v>-0.0018714914152911273</v>
      </c>
    </row>
    <row r="434" spans="1:20" ht="12.75">
      <c r="A434">
        <v>19</v>
      </c>
      <c r="B434" t="s">
        <v>18</v>
      </c>
      <c r="C434" t="str">
        <f t="shared" si="4"/>
        <v>C</v>
      </c>
      <c r="D434">
        <f t="shared" si="8"/>
        <v>266720</v>
      </c>
      <c r="E434" s="60">
        <f t="shared" si="9"/>
        <v>-0.06740070482408386</v>
      </c>
      <c r="F434" s="60">
        <f t="shared" si="9"/>
        <v>-0.029850121187566248</v>
      </c>
      <c r="G434" s="60">
        <f t="shared" si="9"/>
        <v>0.1335191541620532</v>
      </c>
      <c r="H434" s="60">
        <f t="shared" si="9"/>
        <v>0.015643823643412914</v>
      </c>
      <c r="I434" s="60">
        <f t="shared" si="9"/>
        <v>-0.037683136192251214</v>
      </c>
      <c r="J434" s="60">
        <f t="shared" si="9"/>
        <v>-0.01422857389933711</v>
      </c>
      <c r="K434" s="60">
        <f t="shared" si="9"/>
        <v>-0.0018400748104350668</v>
      </c>
      <c r="L434" t="str">
        <f t="shared" si="6"/>
        <v>C</v>
      </c>
      <c r="M434">
        <f t="shared" si="10"/>
        <v>260789</v>
      </c>
      <c r="N434" s="60">
        <f t="shared" si="11"/>
        <v>-0.07057130969686293</v>
      </c>
      <c r="O434" s="60">
        <f t="shared" si="11"/>
        <v>-0.06718881440275398</v>
      </c>
      <c r="P434" s="60">
        <f t="shared" si="11"/>
        <v>0.16588205772258927</v>
      </c>
      <c r="Q434" s="60">
        <f t="shared" si="11"/>
        <v>0.01025125587072874</v>
      </c>
      <c r="R434" s="60">
        <f t="shared" si="11"/>
        <v>-0.02701866501209948</v>
      </c>
      <c r="S434" s="60">
        <f t="shared" si="11"/>
        <v>-0.011354524481601687</v>
      </c>
      <c r="T434" s="60">
        <f t="shared" si="11"/>
        <v>-0.003057418834013951</v>
      </c>
    </row>
    <row r="435" spans="1:20" ht="12.75">
      <c r="A435">
        <v>20</v>
      </c>
      <c r="B435" t="s">
        <v>19</v>
      </c>
      <c r="C435" t="str">
        <f t="shared" si="4"/>
        <v>C</v>
      </c>
      <c r="D435">
        <f t="shared" si="8"/>
        <v>390792</v>
      </c>
      <c r="E435" s="60">
        <f t="shared" si="9"/>
        <v>-0.025469117395945207</v>
      </c>
      <c r="F435" s="60">
        <f t="shared" si="9"/>
        <v>-0.05297420153946247</v>
      </c>
      <c r="G435" s="60">
        <f t="shared" si="9"/>
        <v>0.05383544986624836</v>
      </c>
      <c r="H435" s="60">
        <f t="shared" si="9"/>
        <v>0.02438432896616461</v>
      </c>
      <c r="I435" s="60">
        <f t="shared" si="9"/>
        <v>-0.007925667631305172</v>
      </c>
      <c r="J435" s="60">
        <f t="shared" si="9"/>
        <v>0.008149649436527559</v>
      </c>
      <c r="K435" s="60">
        <f t="shared" si="9"/>
        <v>0.008413462902460849</v>
      </c>
      <c r="L435" t="str">
        <f t="shared" si="6"/>
        <v>C</v>
      </c>
      <c r="M435">
        <f t="shared" si="10"/>
        <v>373917</v>
      </c>
      <c r="N435" s="60">
        <f t="shared" si="11"/>
        <v>-0.014015511183479795</v>
      </c>
      <c r="O435" s="60">
        <f t="shared" si="11"/>
        <v>-0.04519888384836923</v>
      </c>
      <c r="P435" s="60">
        <f t="shared" si="11"/>
        <v>0.049877358621731066</v>
      </c>
      <c r="Q435" s="60">
        <f t="shared" si="11"/>
        <v>0.024687978650624116</v>
      </c>
      <c r="R435" s="60">
        <f t="shared" si="11"/>
        <v>-0.004854201953164924</v>
      </c>
      <c r="S435" s="60">
        <f t="shared" si="11"/>
        <v>-0.01049674028734132</v>
      </c>
      <c r="T435" s="60">
        <f t="shared" si="11"/>
        <v>0.0080119895913415</v>
      </c>
    </row>
    <row r="436" spans="1:20" ht="12.75">
      <c r="A436">
        <v>21</v>
      </c>
      <c r="B436" t="s">
        <v>20</v>
      </c>
      <c r="C436" t="str">
        <f t="shared" si="4"/>
        <v>C</v>
      </c>
      <c r="D436">
        <f t="shared" si="8"/>
        <v>216759</v>
      </c>
      <c r="E436" s="60">
        <f t="shared" si="9"/>
        <v>-0.017340430627833192</v>
      </c>
      <c r="F436" s="60">
        <f t="shared" si="9"/>
        <v>-0.041565428517779446</v>
      </c>
      <c r="G436" s="60">
        <f t="shared" si="9"/>
        <v>0.10531545023894842</v>
      </c>
      <c r="H436" s="60">
        <f t="shared" si="9"/>
        <v>-0.014961780181499108</v>
      </c>
      <c r="I436" s="60">
        <f t="shared" si="9"/>
        <v>-0.04139898809404779</v>
      </c>
      <c r="J436" s="60">
        <f t="shared" si="9"/>
        <v>0.009951618884438775</v>
      </c>
      <c r="K436" s="60">
        <f t="shared" si="9"/>
        <v>-2.220511032418465E-05</v>
      </c>
      <c r="L436" t="str">
        <f t="shared" si="6"/>
        <v>C</v>
      </c>
      <c r="M436">
        <f t="shared" si="10"/>
        <v>211025</v>
      </c>
      <c r="N436" s="60">
        <f t="shared" si="11"/>
        <v>-0.023351131327416813</v>
      </c>
      <c r="O436" s="60">
        <f t="shared" si="11"/>
        <v>-0.06477039637932291</v>
      </c>
      <c r="P436" s="60">
        <f t="shared" si="11"/>
        <v>0.1385816622724411</v>
      </c>
      <c r="Q436" s="60">
        <f t="shared" si="11"/>
        <v>-0.003527641982706376</v>
      </c>
      <c r="R436" s="60">
        <f t="shared" si="11"/>
        <v>-0.03638075072315756</v>
      </c>
      <c r="S436" s="60">
        <f t="shared" si="11"/>
        <v>-0.010551741859837512</v>
      </c>
      <c r="T436" s="60">
        <f t="shared" si="11"/>
        <v>-0.0011202850330246233</v>
      </c>
    </row>
    <row r="437" spans="1:20" ht="12.75">
      <c r="A437">
        <v>22</v>
      </c>
      <c r="B437" t="s">
        <v>21</v>
      </c>
      <c r="C437" t="str">
        <f t="shared" si="4"/>
        <v>B</v>
      </c>
      <c r="D437">
        <f t="shared" si="8"/>
        <v>277140</v>
      </c>
      <c r="E437" s="60">
        <f t="shared" si="9"/>
        <v>0.02697247239152306</v>
      </c>
      <c r="F437" s="60">
        <f t="shared" si="9"/>
        <v>0.02901241107974084</v>
      </c>
      <c r="G437" s="60">
        <f t="shared" si="9"/>
        <v>-0.029481376279596072</v>
      </c>
      <c r="H437" s="60">
        <f t="shared" si="9"/>
        <v>-0.0008546622190595404</v>
      </c>
      <c r="I437" s="60">
        <f t="shared" si="9"/>
        <v>-0.02272862249442789</v>
      </c>
      <c r="J437" s="60">
        <f t="shared" si="9"/>
        <v>-0.0029197807759526913</v>
      </c>
      <c r="K437" s="60">
        <f t="shared" si="9"/>
        <v>0.0002117558388063795</v>
      </c>
      <c r="L437" t="str">
        <f t="shared" si="6"/>
        <v>B</v>
      </c>
      <c r="M437">
        <f t="shared" si="10"/>
        <v>260932</v>
      </c>
      <c r="N437" s="60">
        <f t="shared" si="11"/>
        <v>0.028237048550033866</v>
      </c>
      <c r="O437" s="60">
        <f t="shared" si="11"/>
        <v>0.04684091269460189</v>
      </c>
      <c r="P437" s="60">
        <f t="shared" si="11"/>
        <v>-0.04212751281212762</v>
      </c>
      <c r="Q437" s="60">
        <f t="shared" si="11"/>
        <v>-0.005737367272559031</v>
      </c>
      <c r="R437" s="60">
        <f t="shared" si="11"/>
        <v>-0.016434537904588042</v>
      </c>
      <c r="S437" s="60">
        <f t="shared" si="11"/>
        <v>-0.0107785432553611</v>
      </c>
      <c r="T437" s="60">
        <f t="shared" si="11"/>
        <v>-0.000257098634110213</v>
      </c>
    </row>
    <row r="438" spans="1:20" ht="12.75">
      <c r="A438">
        <v>23</v>
      </c>
      <c r="B438" t="s">
        <v>22</v>
      </c>
      <c r="C438" t="str">
        <f t="shared" si="4"/>
        <v>C</v>
      </c>
      <c r="D438">
        <f t="shared" si="8"/>
        <v>222110</v>
      </c>
      <c r="E438" s="60">
        <f t="shared" si="9"/>
        <v>0.008233241706136485</v>
      </c>
      <c r="F438" s="60">
        <f t="shared" si="9"/>
        <v>-0.02497028972735793</v>
      </c>
      <c r="G438" s="60">
        <f t="shared" si="9"/>
        <v>0.07790045844237042</v>
      </c>
      <c r="H438" s="60">
        <f t="shared" si="9"/>
        <v>-0.027034496642284578</v>
      </c>
      <c r="I438" s="60">
        <f t="shared" si="9"/>
        <v>-0.03773514309085799</v>
      </c>
      <c r="J438" s="60">
        <f t="shared" si="9"/>
        <v>0.003606671014221262</v>
      </c>
      <c r="K438" s="60">
        <f t="shared" si="9"/>
        <v>-0.0017696692233700462</v>
      </c>
      <c r="L438" t="str">
        <f t="shared" si="6"/>
        <v>C</v>
      </c>
      <c r="M438">
        <f t="shared" si="10"/>
        <v>212251</v>
      </c>
      <c r="N438" s="60">
        <f t="shared" si="11"/>
        <v>-0.002514496210463263</v>
      </c>
      <c r="O438" s="60">
        <f t="shared" si="11"/>
        <v>-0.020253145594509414</v>
      </c>
      <c r="P438" s="60">
        <f t="shared" si="11"/>
        <v>0.07731682305743556</v>
      </c>
      <c r="Q438" s="60">
        <f t="shared" si="11"/>
        <v>-0.0071886965594341705</v>
      </c>
      <c r="R438" s="60">
        <f t="shared" si="11"/>
        <v>-0.03605195866863414</v>
      </c>
      <c r="S438" s="60">
        <f t="shared" si="11"/>
        <v>-0.01130852602439461</v>
      </c>
      <c r="T438" s="60">
        <f t="shared" si="11"/>
        <v>-0.0026098070220402607</v>
      </c>
    </row>
    <row r="439" spans="1:20" ht="12.75">
      <c r="A439">
        <v>24</v>
      </c>
      <c r="B439" t="s">
        <v>23</v>
      </c>
      <c r="C439" t="str">
        <f t="shared" si="4"/>
        <v>C</v>
      </c>
      <c r="D439">
        <f t="shared" si="8"/>
        <v>301614</v>
      </c>
      <c r="E439" s="60">
        <f t="shared" si="9"/>
        <v>-0.04265937302718356</v>
      </c>
      <c r="F439" s="60">
        <f t="shared" si="9"/>
        <v>-0.018064443823645804</v>
      </c>
      <c r="G439" s="60">
        <f t="shared" si="9"/>
        <v>0.06904209870879405</v>
      </c>
      <c r="H439" s="60">
        <f t="shared" si="9"/>
        <v>-0.016098686246460957</v>
      </c>
      <c r="I439" s="60">
        <f t="shared" si="9"/>
        <v>-0.002396854487204489</v>
      </c>
      <c r="J439" s="60">
        <f t="shared" si="9"/>
        <v>0.010177700577928411</v>
      </c>
      <c r="K439" s="60">
        <f t="shared" si="9"/>
        <v>0.0032114599650662178</v>
      </c>
      <c r="L439" t="str">
        <f t="shared" si="6"/>
        <v>C</v>
      </c>
      <c r="M439">
        <f t="shared" si="10"/>
        <v>281070</v>
      </c>
      <c r="N439" s="60">
        <f t="shared" si="11"/>
        <v>-0.03205624318002895</v>
      </c>
      <c r="O439" s="60">
        <f t="shared" si="11"/>
        <v>-0.01531707465579446</v>
      </c>
      <c r="P439" s="60">
        <f t="shared" si="11"/>
        <v>0.05811651737097431</v>
      </c>
      <c r="Q439" s="60">
        <f t="shared" si="11"/>
        <v>0.003320862256810872</v>
      </c>
      <c r="R439" s="60">
        <f t="shared" si="11"/>
        <v>-0.004089098079076162</v>
      </c>
      <c r="S439" s="60">
        <f t="shared" si="11"/>
        <v>-0.009974963712885606</v>
      </c>
      <c r="T439" s="60">
        <f t="shared" si="11"/>
        <v>0.003157512152453735</v>
      </c>
    </row>
    <row r="440" spans="1:20" ht="12.75">
      <c r="A440">
        <v>25</v>
      </c>
      <c r="B440" t="s">
        <v>24</v>
      </c>
      <c r="C440" t="str">
        <f t="shared" si="4"/>
        <v>C</v>
      </c>
      <c r="D440">
        <f t="shared" si="8"/>
        <v>291243</v>
      </c>
      <c r="E440" s="60">
        <f t="shared" si="9"/>
        <v>-0.004202998133924496</v>
      </c>
      <c r="F440" s="60">
        <f t="shared" si="9"/>
        <v>0.0031832128266086612</v>
      </c>
      <c r="G440" s="60">
        <f t="shared" si="9"/>
        <v>0.05546878984239956</v>
      </c>
      <c r="H440" s="60">
        <f t="shared" si="9"/>
        <v>-0.03386555541628261</v>
      </c>
      <c r="I440" s="60">
        <f t="shared" si="9"/>
        <v>-0.019265660745323113</v>
      </c>
      <c r="J440" s="60">
        <f t="shared" si="9"/>
        <v>-0.0013173466712503162</v>
      </c>
      <c r="K440" s="60">
        <f t="shared" si="9"/>
        <v>-0.0007200603140399414</v>
      </c>
      <c r="L440" t="str">
        <f t="shared" si="6"/>
        <v>C</v>
      </c>
      <c r="M440">
        <f t="shared" si="10"/>
        <v>270334</v>
      </c>
      <c r="N440" s="60">
        <f t="shared" si="11"/>
        <v>-0.0005669238302760671</v>
      </c>
      <c r="O440" s="60">
        <f t="shared" si="11"/>
        <v>0.0006278726569487469</v>
      </c>
      <c r="P440" s="60">
        <f t="shared" si="11"/>
        <v>0.03634235868596311</v>
      </c>
      <c r="Q440" s="60">
        <f t="shared" si="11"/>
        <v>-0.013407301674908778</v>
      </c>
      <c r="R440" s="60">
        <f t="shared" si="11"/>
        <v>-0.01342072309264973</v>
      </c>
      <c r="S440" s="60">
        <f t="shared" si="11"/>
        <v>-0.00957528274507732</v>
      </c>
      <c r="T440" s="60">
        <f t="shared" si="11"/>
        <v>-0.0009895257009288234</v>
      </c>
    </row>
    <row r="441" spans="1:20" ht="12.75">
      <c r="A441">
        <v>26</v>
      </c>
      <c r="B441" t="s">
        <v>25</v>
      </c>
      <c r="C441" t="str">
        <f t="shared" si="4"/>
        <v>B</v>
      </c>
      <c r="D441">
        <f t="shared" si="8"/>
        <v>261183</v>
      </c>
      <c r="E441" s="60">
        <f t="shared" si="9"/>
        <v>0.009159342655743752</v>
      </c>
      <c r="F441" s="60">
        <f t="shared" si="9"/>
        <v>0.024684230510798766</v>
      </c>
      <c r="G441" s="60">
        <f t="shared" si="9"/>
        <v>-0.031116551724187105</v>
      </c>
      <c r="H441" s="60">
        <f t="shared" si="9"/>
        <v>-0.0034341638913666928</v>
      </c>
      <c r="I441" s="60">
        <f t="shared" si="9"/>
        <v>-0.0011985710057261512</v>
      </c>
      <c r="J441" s="60">
        <f t="shared" si="9"/>
        <v>0.0019061551569650934</v>
      </c>
      <c r="K441" s="60">
        <f t="shared" si="9"/>
        <v>0.005887593640896666</v>
      </c>
      <c r="L441" t="str">
        <f t="shared" si="6"/>
        <v>B</v>
      </c>
      <c r="M441">
        <f t="shared" si="10"/>
        <v>251554</v>
      </c>
      <c r="N441" s="60">
        <f t="shared" si="11"/>
        <v>0.027463209765901914</v>
      </c>
      <c r="O441" s="60">
        <f t="shared" si="11"/>
        <v>0.02816365297658613</v>
      </c>
      <c r="P441" s="60">
        <f t="shared" si="11"/>
        <v>-0.04681519115204369</v>
      </c>
      <c r="Q441" s="60">
        <f t="shared" si="11"/>
        <v>0.0020972538331289065</v>
      </c>
      <c r="R441" s="60">
        <f t="shared" si="11"/>
        <v>0.00011442697363918397</v>
      </c>
      <c r="S441" s="60">
        <f t="shared" si="11"/>
        <v>-0.011023352397212489</v>
      </c>
      <c r="T441" s="60">
        <f t="shared" si="11"/>
        <v>0.005211093354200565</v>
      </c>
    </row>
    <row r="442" spans="1:20" ht="12.75">
      <c r="A442">
        <v>27</v>
      </c>
      <c r="B442" t="s">
        <v>26</v>
      </c>
      <c r="C442" t="str">
        <f t="shared" si="4"/>
        <v>B</v>
      </c>
      <c r="D442">
        <f t="shared" si="8"/>
        <v>307976</v>
      </c>
      <c r="E442" s="60">
        <f t="shared" si="9"/>
        <v>-0.04177110446678306</v>
      </c>
      <c r="F442" s="60">
        <f t="shared" si="9"/>
        <v>0.0885032019719959</v>
      </c>
      <c r="G442" s="60">
        <f t="shared" si="9"/>
        <v>-0.04384485922899797</v>
      </c>
      <c r="H442" s="60">
        <f t="shared" si="9"/>
        <v>0.01119592078561265</v>
      </c>
      <c r="I442" s="60">
        <f t="shared" si="9"/>
        <v>-0.008565328529272817</v>
      </c>
      <c r="J442" s="60">
        <f t="shared" si="9"/>
        <v>-0.005517388830327066</v>
      </c>
      <c r="K442" s="60">
        <f t="shared" si="9"/>
        <v>0.0023494242965232913</v>
      </c>
      <c r="L442" t="str">
        <f t="shared" si="6"/>
        <v>B</v>
      </c>
      <c r="M442">
        <f t="shared" si="10"/>
        <v>267076</v>
      </c>
      <c r="N442" s="60">
        <f t="shared" si="11"/>
        <v>-0.04981174507550423</v>
      </c>
      <c r="O442" s="60">
        <f t="shared" si="11"/>
        <v>0.11233683407642348</v>
      </c>
      <c r="P442" s="60">
        <f t="shared" si="11"/>
        <v>-0.06080863302482256</v>
      </c>
      <c r="Q442" s="60">
        <f t="shared" si="11"/>
        <v>0.0091905001105973</v>
      </c>
      <c r="R442" s="60">
        <f t="shared" si="11"/>
        <v>-0.010470315611625966</v>
      </c>
      <c r="S442" s="60">
        <f t="shared" si="11"/>
        <v>-0.000436640475068039</v>
      </c>
      <c r="T442" s="60">
        <f t="shared" si="11"/>
        <v>0.0038304306048472653</v>
      </c>
    </row>
    <row r="443" spans="1:20" ht="12.75">
      <c r="A443">
        <v>28</v>
      </c>
      <c r="B443" t="s">
        <v>27</v>
      </c>
      <c r="C443" t="str">
        <f t="shared" si="4"/>
        <v>B</v>
      </c>
      <c r="D443">
        <f t="shared" si="8"/>
        <v>257789</v>
      </c>
      <c r="E443" s="60">
        <f t="shared" si="9"/>
        <v>-0.02513200495199569</v>
      </c>
      <c r="F443" s="60">
        <f t="shared" si="9"/>
        <v>0.07170133305091042</v>
      </c>
      <c r="G443" s="60">
        <f t="shared" si="9"/>
        <v>-0.049539204626526806</v>
      </c>
      <c r="H443" s="60">
        <f t="shared" si="9"/>
        <v>-0.0066572953564933215</v>
      </c>
      <c r="I443" s="60">
        <f t="shared" si="9"/>
        <v>0.00918514457536819</v>
      </c>
      <c r="J443" s="60">
        <f t="shared" si="9"/>
        <v>0.00044246901096488267</v>
      </c>
      <c r="K443" s="60">
        <f t="shared" si="9"/>
        <v>0.004284583397816764</v>
      </c>
      <c r="L443" t="str">
        <f t="shared" si="6"/>
        <v>B</v>
      </c>
      <c r="M443">
        <f t="shared" si="10"/>
        <v>230103</v>
      </c>
      <c r="N443" s="60">
        <f t="shared" si="11"/>
        <v>-0.04988595838327595</v>
      </c>
      <c r="O443" s="60">
        <f t="shared" si="11"/>
        <v>0.10730668780359298</v>
      </c>
      <c r="P443" s="60">
        <f t="shared" si="11"/>
        <v>-0.06260898687908265</v>
      </c>
      <c r="Q443" s="60">
        <f t="shared" si="11"/>
        <v>-0.010190103705530047</v>
      </c>
      <c r="R443" s="60">
        <f t="shared" si="11"/>
        <v>0.004470987242889302</v>
      </c>
      <c r="S443" s="60">
        <f t="shared" si="11"/>
        <v>0.010907373921406272</v>
      </c>
      <c r="T443" s="60">
        <f t="shared" si="11"/>
        <v>0.0053432577613244416</v>
      </c>
    </row>
    <row r="444" spans="1:20" ht="12.75">
      <c r="A444">
        <v>29</v>
      </c>
      <c r="B444" t="s">
        <v>28</v>
      </c>
      <c r="C444" t="str">
        <f t="shared" si="4"/>
        <v>B</v>
      </c>
      <c r="D444">
        <f t="shared" si="8"/>
        <v>261128</v>
      </c>
      <c r="E444" s="60">
        <f t="shared" si="9"/>
        <v>-0.009944695872692533</v>
      </c>
      <c r="F444" s="60">
        <f t="shared" si="9"/>
        <v>0.029287410432668304</v>
      </c>
      <c r="G444" s="60">
        <f t="shared" si="9"/>
        <v>-0.005872252658142146</v>
      </c>
      <c r="H444" s="60">
        <f t="shared" si="9"/>
        <v>-0.025296757809243592</v>
      </c>
      <c r="I444" s="60">
        <f t="shared" si="9"/>
        <v>0.010327118110860165</v>
      </c>
      <c r="J444" s="60">
        <f t="shared" si="9"/>
        <v>0.0014996194987774852</v>
      </c>
      <c r="K444" s="60">
        <f t="shared" si="9"/>
        <v>0.0035373766668868843</v>
      </c>
      <c r="L444" t="str">
        <f t="shared" si="6"/>
        <v>B</v>
      </c>
      <c r="M444">
        <f t="shared" si="10"/>
        <v>241005</v>
      </c>
      <c r="N444" s="60">
        <f t="shared" si="11"/>
        <v>0.0036017162167864825</v>
      </c>
      <c r="O444" s="60">
        <f t="shared" si="11"/>
        <v>0.03570604202418043</v>
      </c>
      <c r="P444" s="60">
        <f t="shared" si="11"/>
        <v>-0.0306626017431188</v>
      </c>
      <c r="Q444" s="60">
        <f t="shared" si="11"/>
        <v>-0.002216247906562021</v>
      </c>
      <c r="R444" s="60">
        <f t="shared" si="11"/>
        <v>0.0016214917966096004</v>
      </c>
      <c r="S444" s="60">
        <f t="shared" si="11"/>
        <v>-0.00805040038789574</v>
      </c>
      <c r="T444" s="60">
        <f t="shared" si="11"/>
        <v>0.003727302791644564</v>
      </c>
    </row>
    <row r="445" spans="1:20" ht="12.75">
      <c r="A445">
        <v>30</v>
      </c>
      <c r="B445" t="s">
        <v>29</v>
      </c>
      <c r="C445" t="str">
        <f t="shared" si="4"/>
        <v>B</v>
      </c>
      <c r="D445">
        <f t="shared" si="8"/>
        <v>293416</v>
      </c>
      <c r="E445" s="60">
        <f t="shared" si="9"/>
        <v>0.02001879787460753</v>
      </c>
      <c r="F445" s="60">
        <f t="shared" si="9"/>
        <v>0.060229370377926306</v>
      </c>
      <c r="G445" s="60">
        <f t="shared" si="9"/>
        <v>-0.07063183462756516</v>
      </c>
      <c r="H445" s="60">
        <f t="shared" si="9"/>
        <v>0.0017223089987725149</v>
      </c>
      <c r="I445" s="60">
        <f t="shared" si="9"/>
        <v>-0.015900638362128336</v>
      </c>
      <c r="J445" s="60">
        <f t="shared" si="9"/>
        <v>0.004562437440614818</v>
      </c>
      <c r="K445" s="60">
        <f t="shared" si="9"/>
        <v>-0.002017565316369105</v>
      </c>
      <c r="L445" t="str">
        <f t="shared" si="6"/>
        <v>B</v>
      </c>
      <c r="M445">
        <f t="shared" si="10"/>
        <v>262112</v>
      </c>
      <c r="N445" s="60">
        <f t="shared" si="11"/>
        <v>-0.010770968845749657</v>
      </c>
      <c r="O445" s="60">
        <f t="shared" si="11"/>
        <v>0.08593353327272002</v>
      </c>
      <c r="P445" s="60">
        <f t="shared" si="11"/>
        <v>-0.08637217965209629</v>
      </c>
      <c r="Q445" s="60">
        <f t="shared" si="11"/>
        <v>-0.003052167743258144</v>
      </c>
      <c r="R445" s="60">
        <f t="shared" si="11"/>
        <v>-0.004947716315158543</v>
      </c>
      <c r="S445" s="60">
        <f t="shared" si="11"/>
        <v>0.019209499283542524</v>
      </c>
      <c r="T445" s="60">
        <f t="shared" si="11"/>
        <v>-0.0017310483959645032</v>
      </c>
    </row>
    <row r="446" spans="1:20" ht="12.75">
      <c r="A446">
        <v>31</v>
      </c>
      <c r="B446" t="s">
        <v>30</v>
      </c>
      <c r="C446" t="str">
        <f t="shared" si="4"/>
        <v>B</v>
      </c>
      <c r="D446">
        <f t="shared" si="8"/>
        <v>288253</v>
      </c>
      <c r="E446" s="60">
        <f t="shared" si="9"/>
        <v>-0.006636123439243413</v>
      </c>
      <c r="F446" s="60">
        <f t="shared" si="9"/>
        <v>0.023322179503881046</v>
      </c>
      <c r="G446" s="60">
        <f t="shared" si="9"/>
        <v>-0.033693476657073396</v>
      </c>
      <c r="H446" s="60">
        <f t="shared" si="9"/>
        <v>0.005001729929168412</v>
      </c>
      <c r="I446" s="60">
        <f t="shared" si="9"/>
        <v>0.0034657912981506944</v>
      </c>
      <c r="J446" s="60">
        <f t="shared" si="9"/>
        <v>0.008540341067344318</v>
      </c>
      <c r="K446" s="60">
        <f t="shared" si="9"/>
        <v>0.0006624418577785077</v>
      </c>
      <c r="L446" t="str">
        <f t="shared" si="6"/>
        <v>B</v>
      </c>
      <c r="M446">
        <f t="shared" si="10"/>
        <v>254101</v>
      </c>
      <c r="N446" s="60">
        <f t="shared" si="11"/>
        <v>-0.013790017921060577</v>
      </c>
      <c r="O446" s="60">
        <f t="shared" si="11"/>
        <v>0.024782522074264013</v>
      </c>
      <c r="P446" s="60">
        <f t="shared" si="11"/>
        <v>-0.035872126234859775</v>
      </c>
      <c r="Q446" s="60">
        <f t="shared" si="11"/>
        <v>-0.002814537250657688</v>
      </c>
      <c r="R446" s="60">
        <f t="shared" si="11"/>
        <v>0.010631302676205906</v>
      </c>
      <c r="S446" s="60">
        <f t="shared" si="11"/>
        <v>0.017062856656108103</v>
      </c>
      <c r="T446" s="60">
        <f t="shared" si="11"/>
        <v>0.0015426794782018097</v>
      </c>
    </row>
    <row r="447" spans="1:20" ht="12.75">
      <c r="A447">
        <v>32</v>
      </c>
      <c r="B447" t="s">
        <v>31</v>
      </c>
      <c r="C447" t="str">
        <f t="shared" si="4"/>
        <v>B</v>
      </c>
      <c r="D447">
        <f t="shared" si="8"/>
        <v>239730</v>
      </c>
      <c r="E447" s="60">
        <f t="shared" si="9"/>
        <v>0.01623037743149608</v>
      </c>
      <c r="F447" s="60">
        <f t="shared" si="9"/>
        <v>0.04923572836133261</v>
      </c>
      <c r="G447" s="60">
        <f t="shared" si="9"/>
        <v>-0.02138174902609906</v>
      </c>
      <c r="H447" s="60">
        <f t="shared" si="9"/>
        <v>4.5028152997200754E-06</v>
      </c>
      <c r="I447" s="60">
        <f t="shared" si="9"/>
        <v>-0.038471699697170056</v>
      </c>
      <c r="J447" s="60">
        <f t="shared" si="9"/>
        <v>-0.005616718182631618</v>
      </c>
      <c r="K447" s="60">
        <f t="shared" si="9"/>
        <v>-0.004606871438595355</v>
      </c>
      <c r="L447" t="str">
        <f t="shared" si="6"/>
        <v>B</v>
      </c>
      <c r="M447">
        <f t="shared" si="10"/>
        <v>220970</v>
      </c>
      <c r="N447" s="60">
        <f t="shared" si="11"/>
        <v>-0.0016352311196882185</v>
      </c>
      <c r="O447" s="60">
        <f t="shared" si="11"/>
        <v>0.0625249878769844</v>
      </c>
      <c r="P447" s="60">
        <f t="shared" si="11"/>
        <v>-0.02342458135370462</v>
      </c>
      <c r="Q447" s="60">
        <f t="shared" si="11"/>
        <v>0.0001909338840454522</v>
      </c>
      <c r="R447" s="60">
        <f t="shared" si="11"/>
        <v>-0.03233235336954799</v>
      </c>
      <c r="S447" s="60">
        <f t="shared" si="11"/>
        <v>-0.005323755918089049</v>
      </c>
      <c r="T447" s="60">
        <f t="shared" si="11"/>
        <v>-0.005078721470376588</v>
      </c>
    </row>
    <row r="448" spans="1:20" ht="12.75">
      <c r="A448">
        <v>33</v>
      </c>
      <c r="B448" t="s">
        <v>32</v>
      </c>
      <c r="C448" t="str">
        <f t="shared" si="4"/>
        <v>A</v>
      </c>
      <c r="D448">
        <f t="shared" si="8"/>
        <v>262341</v>
      </c>
      <c r="E448" s="60">
        <f t="shared" si="9"/>
        <v>0.028640446449132162</v>
      </c>
      <c r="F448" s="60">
        <f t="shared" si="9"/>
        <v>0.023797376796341252</v>
      </c>
      <c r="G448" s="60">
        <f t="shared" si="9"/>
        <v>-0.02767517872340236</v>
      </c>
      <c r="H448" s="60">
        <f t="shared" si="9"/>
        <v>-0.007949368309754776</v>
      </c>
      <c r="I448" s="60">
        <f t="shared" si="9"/>
        <v>-0.012411223168884267</v>
      </c>
      <c r="J448" s="60">
        <f t="shared" si="9"/>
        <v>-0.004401611341204346</v>
      </c>
      <c r="K448" s="60">
        <f t="shared" si="9"/>
        <v>-0.002476382575240927</v>
      </c>
      <c r="L448" t="str">
        <f t="shared" si="6"/>
        <v>B</v>
      </c>
      <c r="M448">
        <f t="shared" si="10"/>
        <v>249749</v>
      </c>
      <c r="N448" s="60">
        <f aca="true" t="shared" si="12" ref="N448:T463">SUMIF($C$3:$C$410,$A448,N$3:N$410)/$M448-N$411</f>
        <v>0.024026061133795268</v>
      </c>
      <c r="O448" s="60">
        <f t="shared" si="12"/>
        <v>0.04093965005308364</v>
      </c>
      <c r="P448" s="60">
        <f t="shared" si="12"/>
        <v>-0.049561353006878944</v>
      </c>
      <c r="Q448" s="60">
        <f t="shared" si="12"/>
        <v>-0.0055972632920495875</v>
      </c>
      <c r="R448" s="60">
        <f t="shared" si="12"/>
        <v>-0.0028124177934747557</v>
      </c>
      <c r="S448" s="60">
        <f t="shared" si="12"/>
        <v>-0.006994677094475689</v>
      </c>
      <c r="T448" s="60">
        <f t="shared" si="12"/>
        <v>-0.003289270646244794</v>
      </c>
    </row>
    <row r="449" spans="1:20" ht="12.75">
      <c r="A449">
        <v>34</v>
      </c>
      <c r="B449" t="s">
        <v>33</v>
      </c>
      <c r="C449" t="str">
        <f t="shared" si="4"/>
        <v>A</v>
      </c>
      <c r="D449">
        <f t="shared" si="8"/>
        <v>318235</v>
      </c>
      <c r="E449" s="60">
        <f aca="true" t="shared" si="13" ref="E449:K464">SUMIF($C$3:$C$410,$A449,E$3:E$410)/$D449-E$411</f>
        <v>0.05321948803366333</v>
      </c>
      <c r="F449" s="60">
        <f t="shared" si="13"/>
        <v>-0.040732806643184905</v>
      </c>
      <c r="G449" s="60">
        <f t="shared" si="13"/>
        <v>-0.047472175970745004</v>
      </c>
      <c r="H449" s="60">
        <f t="shared" si="13"/>
        <v>-0.0028808367441632912</v>
      </c>
      <c r="I449" s="60">
        <f t="shared" si="13"/>
        <v>0.02887115831516464</v>
      </c>
      <c r="J449" s="60">
        <f t="shared" si="13"/>
        <v>0.008995614711492898</v>
      </c>
      <c r="K449" s="60">
        <f t="shared" si="13"/>
        <v>0.0015707662078429663</v>
      </c>
      <c r="L449" t="str">
        <f t="shared" si="6"/>
        <v>A</v>
      </c>
      <c r="M449">
        <f t="shared" si="10"/>
        <v>284278</v>
      </c>
      <c r="N449" s="60">
        <f t="shared" si="12"/>
        <v>0.06402198886014612</v>
      </c>
      <c r="O449" s="60">
        <f t="shared" si="12"/>
        <v>-0.026279617828606106</v>
      </c>
      <c r="P449" s="60">
        <f t="shared" si="12"/>
        <v>-0.06256332977840706</v>
      </c>
      <c r="Q449" s="60">
        <f t="shared" si="12"/>
        <v>-0.012727158591247446</v>
      </c>
      <c r="R449" s="60">
        <f t="shared" si="12"/>
        <v>0.022866736410062163</v>
      </c>
      <c r="S449" s="60">
        <f t="shared" si="12"/>
        <v>0.014681380928052327</v>
      </c>
      <c r="T449" s="60">
        <f t="shared" si="12"/>
        <v>0.0022862229132946423</v>
      </c>
    </row>
    <row r="450" spans="1:20" ht="12.75">
      <c r="A450">
        <v>35</v>
      </c>
      <c r="B450" t="s">
        <v>34</v>
      </c>
      <c r="C450" t="str">
        <f t="shared" si="4"/>
        <v>A</v>
      </c>
      <c r="D450">
        <f t="shared" si="8"/>
        <v>310161</v>
      </c>
      <c r="E450" s="60">
        <f t="shared" si="13"/>
        <v>0.07093723358802095</v>
      </c>
      <c r="F450" s="60">
        <f t="shared" si="13"/>
        <v>-0.013488773691040845</v>
      </c>
      <c r="G450" s="60">
        <f t="shared" si="13"/>
        <v>-0.06542167631829564</v>
      </c>
      <c r="H450" s="60">
        <f t="shared" si="13"/>
        <v>0.0026980311146659053</v>
      </c>
      <c r="I450" s="60">
        <f t="shared" si="13"/>
        <v>0.0014719323244506144</v>
      </c>
      <c r="J450" s="60">
        <f t="shared" si="13"/>
        <v>0.0038036946844266714</v>
      </c>
      <c r="K450" s="60">
        <f t="shared" si="13"/>
        <v>-0.0025790427543181185</v>
      </c>
      <c r="L450" t="str">
        <f t="shared" si="6"/>
        <v>A</v>
      </c>
      <c r="M450">
        <f t="shared" si="10"/>
        <v>286360</v>
      </c>
      <c r="N450" s="60">
        <f t="shared" si="12"/>
        <v>0.07560242093271127</v>
      </c>
      <c r="O450" s="60">
        <f t="shared" si="12"/>
        <v>-0.0079657305691197</v>
      </c>
      <c r="P450" s="60">
        <f t="shared" si="12"/>
        <v>-0.0762758934863976</v>
      </c>
      <c r="Q450" s="60">
        <f t="shared" si="12"/>
        <v>-0.000978631297973407</v>
      </c>
      <c r="R450" s="60">
        <f t="shared" si="12"/>
        <v>0.00253554292659762</v>
      </c>
      <c r="S450" s="60">
        <f t="shared" si="12"/>
        <v>0.007082291494181766</v>
      </c>
      <c r="T450" s="60">
        <f t="shared" si="12"/>
        <v>-0.0029055353690422663</v>
      </c>
    </row>
    <row r="451" spans="1:20" ht="12.75">
      <c r="A451">
        <v>36</v>
      </c>
      <c r="B451" t="s">
        <v>35</v>
      </c>
      <c r="C451" t="str">
        <f t="shared" si="4"/>
        <v>A</v>
      </c>
      <c r="D451">
        <f t="shared" si="8"/>
        <v>292315</v>
      </c>
      <c r="E451" s="60">
        <f t="shared" si="13"/>
        <v>0.05943951523891139</v>
      </c>
      <c r="F451" s="60">
        <f t="shared" si="13"/>
        <v>0.03037095415588925</v>
      </c>
      <c r="G451" s="60">
        <f t="shared" si="13"/>
        <v>-0.030081506476562964</v>
      </c>
      <c r="H451" s="60">
        <f t="shared" si="13"/>
        <v>-0.03379066671421575</v>
      </c>
      <c r="I451" s="60">
        <f t="shared" si="13"/>
        <v>-0.023472945393402958</v>
      </c>
      <c r="J451" s="60">
        <f t="shared" si="13"/>
        <v>-0.0024649091083912902</v>
      </c>
      <c r="K451" s="60">
        <f t="shared" si="13"/>
        <v>-0.005834780440576335</v>
      </c>
      <c r="L451" t="str">
        <f t="shared" si="6"/>
        <v>A</v>
      </c>
      <c r="M451">
        <f t="shared" si="10"/>
        <v>268749</v>
      </c>
      <c r="N451" s="60">
        <f t="shared" si="12"/>
        <v>0.0667377397476672</v>
      </c>
      <c r="O451" s="60">
        <f t="shared" si="12"/>
        <v>0.033899499751177786</v>
      </c>
      <c r="P451" s="60">
        <f t="shared" si="12"/>
        <v>-0.06295056320002423</v>
      </c>
      <c r="Q451" s="60">
        <f t="shared" si="12"/>
        <v>-0.019675687832296562</v>
      </c>
      <c r="R451" s="60">
        <f t="shared" si="12"/>
        <v>-0.011489678632376064</v>
      </c>
      <c r="S451" s="60">
        <f t="shared" si="12"/>
        <v>-0.0065213098341481805</v>
      </c>
      <c r="T451" s="60">
        <f t="shared" si="12"/>
        <v>-0.006378023749344472</v>
      </c>
    </row>
    <row r="452" spans="1:20" ht="12.75">
      <c r="A452">
        <v>37</v>
      </c>
      <c r="B452" t="s">
        <v>36</v>
      </c>
      <c r="C452" t="str">
        <f t="shared" si="4"/>
        <v>A</v>
      </c>
      <c r="D452">
        <f t="shared" si="8"/>
        <v>264209</v>
      </c>
      <c r="E452" s="60">
        <f t="shared" si="13"/>
        <v>0.07882641423060521</v>
      </c>
      <c r="F452" s="60">
        <f t="shared" si="13"/>
        <v>-0.026651918883770775</v>
      </c>
      <c r="G452" s="60">
        <f t="shared" si="13"/>
        <v>-0.07949394207831365</v>
      </c>
      <c r="H452" s="60">
        <f t="shared" si="13"/>
        <v>-0.00753549036869431</v>
      </c>
      <c r="I452" s="60">
        <f t="shared" si="13"/>
        <v>0.03147823707586622</v>
      </c>
      <c r="J452" s="60">
        <f t="shared" si="13"/>
        <v>0.003377141726534985</v>
      </c>
      <c r="K452" s="60">
        <f t="shared" si="13"/>
        <v>0.0006299630857058668</v>
      </c>
      <c r="L452" t="str">
        <f t="shared" si="6"/>
        <v>A</v>
      </c>
      <c r="M452">
        <f t="shared" si="10"/>
        <v>230884</v>
      </c>
      <c r="N452" s="60">
        <f t="shared" si="12"/>
        <v>0.09054907244397317</v>
      </c>
      <c r="O452" s="60">
        <f t="shared" si="12"/>
        <v>-0.01200341381094594</v>
      </c>
      <c r="P452" s="60">
        <f t="shared" si="12"/>
        <v>-0.10487870200624484</v>
      </c>
      <c r="Q452" s="60">
        <f t="shared" si="12"/>
        <v>-0.011231732759331332</v>
      </c>
      <c r="R452" s="60">
        <f t="shared" si="12"/>
        <v>0.030493593608081793</v>
      </c>
      <c r="S452" s="60">
        <f t="shared" si="12"/>
        <v>0.007071182524467111</v>
      </c>
      <c r="T452" s="60">
        <f t="shared" si="12"/>
        <v>0.0016870499849980583</v>
      </c>
    </row>
    <row r="453" spans="1:20" ht="12.75">
      <c r="A453">
        <v>38</v>
      </c>
      <c r="B453" t="s">
        <v>37</v>
      </c>
      <c r="C453" t="str">
        <f t="shared" si="4"/>
        <v>A</v>
      </c>
      <c r="D453">
        <f t="shared" si="8"/>
        <v>333656</v>
      </c>
      <c r="E453" s="60">
        <f t="shared" si="13"/>
        <v>0.09690852955988788</v>
      </c>
      <c r="F453" s="60">
        <f t="shared" si="13"/>
        <v>-0.026036112038644366</v>
      </c>
      <c r="G453" s="60">
        <f t="shared" si="13"/>
        <v>-0.08920437831274036</v>
      </c>
      <c r="H453" s="60">
        <f t="shared" si="13"/>
        <v>0.0016214527873038426</v>
      </c>
      <c r="I453" s="60">
        <f t="shared" si="13"/>
        <v>0.013082640801965112</v>
      </c>
      <c r="J453" s="60">
        <f t="shared" si="13"/>
        <v>0.003628308904455549</v>
      </c>
      <c r="K453" s="60">
        <f t="shared" si="13"/>
        <v>-0.00020901741125002593</v>
      </c>
      <c r="L453" t="str">
        <f t="shared" si="6"/>
        <v>A</v>
      </c>
      <c r="M453">
        <f t="shared" si="10"/>
        <v>299768</v>
      </c>
      <c r="N453" s="60">
        <f t="shared" si="12"/>
        <v>0.11036071633511121</v>
      </c>
      <c r="O453" s="60">
        <f t="shared" si="12"/>
        <v>-0.02049038888019339</v>
      </c>
      <c r="P453" s="60">
        <f t="shared" si="12"/>
        <v>-0.11084739331841</v>
      </c>
      <c r="Q453" s="60">
        <f t="shared" si="12"/>
        <v>-0.012659989787585129</v>
      </c>
      <c r="R453" s="60">
        <f t="shared" si="12"/>
        <v>0.021218480705226514</v>
      </c>
      <c r="S453" s="60">
        <f t="shared" si="12"/>
        <v>0.01241857494585075</v>
      </c>
      <c r="T453" s="60">
        <f t="shared" si="12"/>
        <v>0.0001824131976658691</v>
      </c>
    </row>
    <row r="454" spans="1:20" ht="12.75">
      <c r="A454">
        <v>39</v>
      </c>
      <c r="B454" t="s">
        <v>38</v>
      </c>
      <c r="C454" t="str">
        <f t="shared" si="4"/>
        <v>C</v>
      </c>
      <c r="D454">
        <f t="shared" si="8"/>
        <v>249745</v>
      </c>
      <c r="E454" s="60">
        <f t="shared" si="13"/>
        <v>-0.014730088323747836</v>
      </c>
      <c r="F454" s="60">
        <f t="shared" si="13"/>
        <v>0.00935719533527507</v>
      </c>
      <c r="G454" s="60">
        <f t="shared" si="13"/>
        <v>0.06764576174209677</v>
      </c>
      <c r="H454" s="60">
        <f t="shared" si="13"/>
        <v>-0.024990870745463627</v>
      </c>
      <c r="I454" s="60">
        <f t="shared" si="13"/>
        <v>-0.030379133094694588</v>
      </c>
      <c r="J454" s="60">
        <f t="shared" si="13"/>
        <v>-0.0069024232112381255</v>
      </c>
      <c r="K454" s="60">
        <f t="shared" si="13"/>
        <v>-0.0032465162042920725</v>
      </c>
      <c r="L454" t="str">
        <f t="shared" si="6"/>
        <v>C</v>
      </c>
      <c r="M454">
        <f t="shared" si="10"/>
        <v>238126</v>
      </c>
      <c r="N454" s="60">
        <f t="shared" si="12"/>
        <v>-0.014311290388715175</v>
      </c>
      <c r="O454" s="60">
        <f t="shared" si="12"/>
        <v>-0.022603781914251997</v>
      </c>
      <c r="P454" s="60">
        <f t="shared" si="12"/>
        <v>0.07468261407685575</v>
      </c>
      <c r="Q454" s="60">
        <f t="shared" si="12"/>
        <v>-0.0008104206491716878</v>
      </c>
      <c r="R454" s="60">
        <f t="shared" si="12"/>
        <v>-0.03085905207686552</v>
      </c>
      <c r="S454" s="60">
        <f t="shared" si="12"/>
        <v>-0.006098069047851373</v>
      </c>
      <c r="T454" s="60">
        <f t="shared" si="12"/>
        <v>-0.004121580950463553</v>
      </c>
    </row>
    <row r="455" spans="1:20" ht="12.75">
      <c r="A455">
        <v>40</v>
      </c>
      <c r="B455" t="s">
        <v>39</v>
      </c>
      <c r="C455" t="str">
        <f t="shared" si="4"/>
        <v>C</v>
      </c>
      <c r="D455">
        <f t="shared" si="8"/>
        <v>299386</v>
      </c>
      <c r="E455" s="60">
        <f t="shared" si="13"/>
        <v>-0.006789551467386357</v>
      </c>
      <c r="F455" s="60">
        <f t="shared" si="13"/>
        <v>0.0058386159973582985</v>
      </c>
      <c r="G455" s="60">
        <f t="shared" si="13"/>
        <v>0.02957110701892826</v>
      </c>
      <c r="H455" s="60">
        <f t="shared" si="13"/>
        <v>-0.029756884665287094</v>
      </c>
      <c r="I455" s="60">
        <f t="shared" si="13"/>
        <v>-0.0020731294283978657</v>
      </c>
      <c r="J455" s="60">
        <f t="shared" si="13"/>
        <v>0.003210284247012418</v>
      </c>
      <c r="K455" s="60">
        <f t="shared" si="13"/>
        <v>-0.0007753755049005953</v>
      </c>
      <c r="L455" t="str">
        <f t="shared" si="6"/>
        <v>C</v>
      </c>
      <c r="M455">
        <f t="shared" si="10"/>
        <v>277934</v>
      </c>
      <c r="N455" s="60">
        <f t="shared" si="12"/>
        <v>-0.0005834923247865498</v>
      </c>
      <c r="O455" s="60">
        <f t="shared" si="12"/>
        <v>-0.0044907664198973185</v>
      </c>
      <c r="P455" s="60">
        <f t="shared" si="12"/>
        <v>0.017830039398129854</v>
      </c>
      <c r="Q455" s="60">
        <f t="shared" si="12"/>
        <v>-0.013180876390477957</v>
      </c>
      <c r="R455" s="60">
        <f t="shared" si="12"/>
        <v>0.0006215353248025246</v>
      </c>
      <c r="S455" s="60">
        <f t="shared" si="12"/>
        <v>-0.00019643958777063736</v>
      </c>
      <c r="T455" s="60">
        <f t="shared" si="12"/>
        <v>-0.001051834683156172</v>
      </c>
    </row>
    <row r="456" spans="1:20" ht="12.75">
      <c r="A456">
        <v>41</v>
      </c>
      <c r="B456" t="s">
        <v>40</v>
      </c>
      <c r="C456" t="str">
        <f t="shared" si="4"/>
        <v>A</v>
      </c>
      <c r="D456">
        <f t="shared" si="8"/>
        <v>371812</v>
      </c>
      <c r="E456" s="60">
        <f t="shared" si="13"/>
        <v>0.04636411864770046</v>
      </c>
      <c r="F456" s="60">
        <f t="shared" si="13"/>
        <v>-0.023650919608562637</v>
      </c>
      <c r="G456" s="60">
        <f t="shared" si="13"/>
        <v>-0.07629313262483113</v>
      </c>
      <c r="H456" s="60">
        <f t="shared" si="13"/>
        <v>0.008840323150220313</v>
      </c>
      <c r="I456" s="60">
        <f t="shared" si="13"/>
        <v>0.044601943388284646</v>
      </c>
      <c r="J456" s="60">
        <f t="shared" si="13"/>
        <v>0.00013810874941602713</v>
      </c>
      <c r="K456" s="60">
        <f t="shared" si="13"/>
        <v>0.0035937838606889295</v>
      </c>
      <c r="L456" t="str">
        <f t="shared" si="6"/>
        <v>A</v>
      </c>
      <c r="M456">
        <f t="shared" si="10"/>
        <v>338597</v>
      </c>
      <c r="N456" s="60">
        <f t="shared" si="12"/>
        <v>0.0715775061487666</v>
      </c>
      <c r="O456" s="60">
        <f t="shared" si="12"/>
        <v>-0.006252424641302157</v>
      </c>
      <c r="P456" s="60">
        <f t="shared" si="12"/>
        <v>-0.09580736732110971</v>
      </c>
      <c r="Q456" s="60">
        <f t="shared" si="12"/>
        <v>-0.008573134855201073</v>
      </c>
      <c r="R456" s="60">
        <f t="shared" si="12"/>
        <v>0.04039916355265735</v>
      </c>
      <c r="S456" s="60">
        <f t="shared" si="12"/>
        <v>-0.0013437428838110575</v>
      </c>
      <c r="T456" s="60">
        <f t="shared" si="12"/>
        <v>0.004098036498583622</v>
      </c>
    </row>
    <row r="457" spans="1:20" ht="12.75">
      <c r="A457">
        <v>42</v>
      </c>
      <c r="B457" t="s">
        <v>41</v>
      </c>
      <c r="C457" t="str">
        <f t="shared" si="4"/>
        <v>A</v>
      </c>
      <c r="D457">
        <f t="shared" si="8"/>
        <v>303065</v>
      </c>
      <c r="E457" s="60">
        <f t="shared" si="13"/>
        <v>0.04662018941984797</v>
      </c>
      <c r="F457" s="60">
        <f t="shared" si="13"/>
        <v>0.0331745341431926</v>
      </c>
      <c r="G457" s="60">
        <f t="shared" si="13"/>
        <v>-0.042384311639762765</v>
      </c>
      <c r="H457" s="60">
        <f t="shared" si="13"/>
        <v>-0.019980602170119384</v>
      </c>
      <c r="I457" s="60">
        <f t="shared" si="13"/>
        <v>-0.01758743107857612</v>
      </c>
      <c r="J457" s="60">
        <f t="shared" si="13"/>
        <v>0.00015806302764537206</v>
      </c>
      <c r="K457" s="60">
        <f t="shared" si="13"/>
        <v>-0.002923252186970383</v>
      </c>
      <c r="L457" t="str">
        <f t="shared" si="6"/>
        <v>B</v>
      </c>
      <c r="M457">
        <f t="shared" si="10"/>
        <v>265813</v>
      </c>
      <c r="N457" s="60">
        <f t="shared" si="12"/>
        <v>0.04585653530596315</v>
      </c>
      <c r="O457" s="60">
        <f t="shared" si="12"/>
        <v>0.0517759867594359</v>
      </c>
      <c r="P457" s="60">
        <f t="shared" si="12"/>
        <v>-0.07280297957212639</v>
      </c>
      <c r="Q457" s="60">
        <f t="shared" si="12"/>
        <v>-0.015890464719436594</v>
      </c>
      <c r="R457" s="60">
        <f t="shared" si="12"/>
        <v>-0.015277407744302196</v>
      </c>
      <c r="S457" s="60">
        <f t="shared" si="12"/>
        <v>0.006338329970466138</v>
      </c>
      <c r="T457" s="60">
        <f t="shared" si="12"/>
        <v>-0.0024406177010643133</v>
      </c>
    </row>
    <row r="458" spans="1:20" ht="12.75">
      <c r="A458">
        <v>43</v>
      </c>
      <c r="B458" t="s">
        <v>42</v>
      </c>
      <c r="C458" t="str">
        <f t="shared" si="4"/>
        <v>B</v>
      </c>
      <c r="D458">
        <f t="shared" si="8"/>
        <v>265901</v>
      </c>
      <c r="E458" s="60">
        <f t="shared" si="13"/>
        <v>0.01515828355499782</v>
      </c>
      <c r="F458" s="60">
        <f t="shared" si="13"/>
        <v>0.058702056817455384</v>
      </c>
      <c r="G458" s="60">
        <f t="shared" si="13"/>
        <v>-0.01948484836725166</v>
      </c>
      <c r="H458" s="60">
        <f t="shared" si="13"/>
        <v>-0.02526140354391295</v>
      </c>
      <c r="I458" s="60">
        <f t="shared" si="13"/>
        <v>-0.015675656739029223</v>
      </c>
      <c r="J458" s="60">
        <f t="shared" si="13"/>
        <v>-0.01343799002003172</v>
      </c>
      <c r="K458" s="60">
        <f t="shared" si="13"/>
        <v>-0.002197658403136949</v>
      </c>
      <c r="L458" t="str">
        <f t="shared" si="6"/>
        <v>B</v>
      </c>
      <c r="M458">
        <f t="shared" si="10"/>
        <v>240394</v>
      </c>
      <c r="N458" s="60">
        <f t="shared" si="12"/>
        <v>0.009857044706092166</v>
      </c>
      <c r="O458" s="60">
        <f t="shared" si="12"/>
        <v>0.08061048035707796</v>
      </c>
      <c r="P458" s="60">
        <f t="shared" si="12"/>
        <v>-0.04432705316806204</v>
      </c>
      <c r="Q458" s="60">
        <f t="shared" si="12"/>
        <v>-0.01752537815778673</v>
      </c>
      <c r="R458" s="60">
        <f t="shared" si="12"/>
        <v>-0.020462015757162264</v>
      </c>
      <c r="S458" s="60">
        <f t="shared" si="12"/>
        <v>-0.008153077980159204</v>
      </c>
      <c r="T458" s="60">
        <f t="shared" si="12"/>
        <v>-0.0021380598875080023</v>
      </c>
    </row>
    <row r="459" spans="1:20" ht="12.75">
      <c r="A459">
        <v>44</v>
      </c>
      <c r="B459" t="s">
        <v>43</v>
      </c>
      <c r="C459" t="str">
        <f t="shared" si="4"/>
        <v>B</v>
      </c>
      <c r="D459">
        <f t="shared" si="8"/>
        <v>308642</v>
      </c>
      <c r="E459" s="60">
        <f t="shared" si="13"/>
        <v>-0.012480460313684216</v>
      </c>
      <c r="F459" s="60">
        <f t="shared" si="13"/>
        <v>0.05174785235508178</v>
      </c>
      <c r="G459" s="60">
        <f t="shared" si="13"/>
        <v>0.01679142266763825</v>
      </c>
      <c r="H459" s="60">
        <f t="shared" si="13"/>
        <v>-0.024868039591342893</v>
      </c>
      <c r="I459" s="60">
        <f t="shared" si="13"/>
        <v>-0.025279729267607152</v>
      </c>
      <c r="J459" s="60">
        <f t="shared" si="13"/>
        <v>-0.005910604147858073</v>
      </c>
      <c r="K459" s="60">
        <f t="shared" si="13"/>
        <v>-0.0030914913530931884</v>
      </c>
      <c r="L459" t="str">
        <f t="shared" si="6"/>
        <v>B</v>
      </c>
      <c r="M459">
        <f t="shared" si="10"/>
        <v>277487</v>
      </c>
      <c r="N459" s="60">
        <f t="shared" si="12"/>
        <v>-0.04086831689350243</v>
      </c>
      <c r="O459" s="60">
        <f t="shared" si="12"/>
        <v>0.0642959902820105</v>
      </c>
      <c r="P459" s="60">
        <f t="shared" si="12"/>
        <v>0.011479191225201524</v>
      </c>
      <c r="Q459" s="60">
        <f t="shared" si="12"/>
        <v>-0.014593179665956236</v>
      </c>
      <c r="R459" s="60">
        <f t="shared" si="12"/>
        <v>-0.021740120901434873</v>
      </c>
      <c r="S459" s="60">
        <f t="shared" si="12"/>
        <v>0.00142643595368145</v>
      </c>
      <c r="T459" s="60">
        <f t="shared" si="12"/>
        <v>-0.003037126182980132</v>
      </c>
    </row>
    <row r="460" spans="1:20" ht="12.75">
      <c r="A460">
        <v>45</v>
      </c>
      <c r="B460" t="s">
        <v>44</v>
      </c>
      <c r="C460" t="str">
        <f t="shared" si="4"/>
        <v>A</v>
      </c>
      <c r="D460">
        <f t="shared" si="8"/>
        <v>267941</v>
      </c>
      <c r="E460" s="60">
        <f t="shared" si="13"/>
        <v>0.048633742667419655</v>
      </c>
      <c r="F460" s="60">
        <f t="shared" si="13"/>
        <v>0.012874064151971898</v>
      </c>
      <c r="G460" s="60">
        <f t="shared" si="13"/>
        <v>-0.06374842357181687</v>
      </c>
      <c r="H460" s="60">
        <f t="shared" si="13"/>
        <v>0.0020015374798895494</v>
      </c>
      <c r="I460" s="60">
        <f t="shared" si="13"/>
        <v>-0.004333822811414825</v>
      </c>
      <c r="J460" s="60">
        <f t="shared" si="13"/>
        <v>0.0045733437861783036</v>
      </c>
      <c r="K460" s="60">
        <f t="shared" si="13"/>
        <v>-0.0021470787757114067</v>
      </c>
      <c r="L460" t="str">
        <f t="shared" si="6"/>
        <v>A</v>
      </c>
      <c r="M460">
        <f t="shared" si="10"/>
        <v>238838</v>
      </c>
      <c r="N460" s="60">
        <f t="shared" si="12"/>
        <v>0.04827403324255167</v>
      </c>
      <c r="O460" s="60">
        <f t="shared" si="12"/>
        <v>0.019313120095075464</v>
      </c>
      <c r="P460" s="60">
        <f t="shared" si="12"/>
        <v>-0.06827492204299151</v>
      </c>
      <c r="Q460" s="60">
        <f t="shared" si="12"/>
        <v>-0.011372879175169014</v>
      </c>
      <c r="R460" s="60">
        <f t="shared" si="12"/>
        <v>-0.0005977326480010176</v>
      </c>
      <c r="S460" s="60">
        <f t="shared" si="12"/>
        <v>0.012658380528534349</v>
      </c>
      <c r="T460" s="60">
        <f t="shared" si="12"/>
        <v>-0.0018385613686572634</v>
      </c>
    </row>
    <row r="461" spans="1:20" ht="12.75">
      <c r="A461">
        <v>46</v>
      </c>
      <c r="B461" t="s">
        <v>45</v>
      </c>
      <c r="C461" t="str">
        <f t="shared" si="4"/>
        <v>A</v>
      </c>
      <c r="D461">
        <f t="shared" si="8"/>
        <v>275356</v>
      </c>
      <c r="E461" s="60">
        <f t="shared" si="13"/>
        <v>0.031703639787317495</v>
      </c>
      <c r="F461" s="60">
        <f t="shared" si="13"/>
        <v>-0.018310401810446297</v>
      </c>
      <c r="G461" s="60">
        <f t="shared" si="13"/>
        <v>-0.029284108483257618</v>
      </c>
      <c r="H461" s="60">
        <f t="shared" si="13"/>
        <v>-0.004428197883948264</v>
      </c>
      <c r="I461" s="60">
        <f t="shared" si="13"/>
        <v>0.013567653449207462</v>
      </c>
      <c r="J461" s="60">
        <f t="shared" si="13"/>
        <v>0.006751856643354891</v>
      </c>
      <c r="K461" s="60">
        <f t="shared" si="13"/>
        <v>0.0005342462440919536</v>
      </c>
      <c r="L461" t="str">
        <f t="shared" si="6"/>
        <v>A</v>
      </c>
      <c r="M461">
        <f t="shared" si="10"/>
        <v>244363</v>
      </c>
      <c r="N461" s="60">
        <f t="shared" si="12"/>
        <v>0.040340140284701315</v>
      </c>
      <c r="O461" s="60">
        <f t="shared" si="12"/>
        <v>-0.013057550478851376</v>
      </c>
      <c r="P461" s="60">
        <f t="shared" si="12"/>
        <v>-0.05181700884521345</v>
      </c>
      <c r="Q461" s="60">
        <f t="shared" si="12"/>
        <v>-0.004130205609032676</v>
      </c>
      <c r="R461" s="60">
        <f t="shared" si="12"/>
        <v>0.010058800297907039</v>
      </c>
      <c r="S461" s="60">
        <f t="shared" si="12"/>
        <v>0.018605824350489113</v>
      </c>
      <c r="T461" s="60">
        <f t="shared" si="12"/>
        <v>0.0012598517812608748</v>
      </c>
    </row>
    <row r="462" spans="1:20" ht="12.75">
      <c r="A462">
        <v>47</v>
      </c>
      <c r="B462" t="s">
        <v>46</v>
      </c>
      <c r="C462" t="str">
        <f t="shared" si="4"/>
        <v>A</v>
      </c>
      <c r="D462">
        <f t="shared" si="8"/>
        <v>310195</v>
      </c>
      <c r="E462" s="60">
        <f t="shared" si="13"/>
        <v>0.05882150310300205</v>
      </c>
      <c r="F462" s="60">
        <f t="shared" si="13"/>
        <v>0.015319130536485703</v>
      </c>
      <c r="G462" s="60">
        <f t="shared" si="13"/>
        <v>-0.08267707563565334</v>
      </c>
      <c r="H462" s="60">
        <f t="shared" si="13"/>
        <v>0.007817059598584898</v>
      </c>
      <c r="I462" s="60">
        <f t="shared" si="13"/>
        <v>-0.009414716329744888</v>
      </c>
      <c r="J462" s="60">
        <f t="shared" si="13"/>
        <v>0.010134540429553265</v>
      </c>
      <c r="K462" s="60">
        <f t="shared" si="13"/>
        <v>-0.002042319597377676</v>
      </c>
      <c r="L462" t="str">
        <f t="shared" si="6"/>
        <v>A</v>
      </c>
      <c r="M462">
        <f t="shared" si="10"/>
        <v>278602</v>
      </c>
      <c r="N462" s="60">
        <f t="shared" si="12"/>
        <v>0.04529328757218218</v>
      </c>
      <c r="O462" s="60">
        <f t="shared" si="12"/>
        <v>0.03581368988350059</v>
      </c>
      <c r="P462" s="60">
        <f t="shared" si="12"/>
        <v>-0.08909669905962411</v>
      </c>
      <c r="Q462" s="60">
        <f t="shared" si="12"/>
        <v>-0.015331295181395123</v>
      </c>
      <c r="R462" s="60">
        <f t="shared" si="12"/>
        <v>-0.002762209452914846</v>
      </c>
      <c r="S462" s="60">
        <f t="shared" si="12"/>
        <v>0.02608322623825129</v>
      </c>
      <c r="T462" s="60">
        <f t="shared" si="12"/>
        <v>-0.0018526752474152426</v>
      </c>
    </row>
    <row r="463" spans="1:20" ht="12.75">
      <c r="A463">
        <v>48</v>
      </c>
      <c r="B463" t="s">
        <v>47</v>
      </c>
      <c r="C463" t="str">
        <f t="shared" si="4"/>
        <v>B</v>
      </c>
      <c r="D463">
        <f t="shared" si="8"/>
        <v>306613</v>
      </c>
      <c r="E463" s="60">
        <f t="shared" si="13"/>
        <v>0.029507736158317477</v>
      </c>
      <c r="F463" s="60">
        <f t="shared" si="13"/>
        <v>0.03621723255915399</v>
      </c>
      <c r="G463" s="60">
        <f t="shared" si="13"/>
        <v>-0.06507299748488093</v>
      </c>
      <c r="H463" s="60">
        <f t="shared" si="13"/>
        <v>0.009962726355158887</v>
      </c>
      <c r="I463" s="60">
        <f t="shared" si="13"/>
        <v>-0.008695976358055177</v>
      </c>
      <c r="J463" s="60">
        <f t="shared" si="13"/>
        <v>-0.0019182795274665376</v>
      </c>
      <c r="K463" s="60">
        <f t="shared" si="13"/>
        <v>0.0007063400707630757</v>
      </c>
      <c r="L463" t="str">
        <f t="shared" si="6"/>
        <v>B</v>
      </c>
      <c r="M463">
        <f t="shared" si="10"/>
        <v>278810</v>
      </c>
      <c r="N463" s="60">
        <f t="shared" si="12"/>
        <v>0.03654673235755798</v>
      </c>
      <c r="O463" s="60">
        <f t="shared" si="12"/>
        <v>0.051044135604330076</v>
      </c>
      <c r="P463" s="60">
        <f t="shared" si="12"/>
        <v>-0.08287390828477853</v>
      </c>
      <c r="Q463" s="60">
        <f t="shared" si="12"/>
        <v>-0.002305664089378264</v>
      </c>
      <c r="R463" s="60">
        <f t="shared" si="12"/>
        <v>-0.0021422693502201606</v>
      </c>
      <c r="S463" s="60">
        <f t="shared" si="12"/>
        <v>-0.000269026237511117</v>
      </c>
      <c r="T463" s="60">
        <f t="shared" si="12"/>
        <v>0.0009571020049639854</v>
      </c>
    </row>
    <row r="464" spans="1:20" ht="12.75">
      <c r="A464">
        <v>49</v>
      </c>
      <c r="B464" t="s">
        <v>48</v>
      </c>
      <c r="C464" t="str">
        <f t="shared" si="4"/>
        <v>B</v>
      </c>
      <c r="D464">
        <f t="shared" si="8"/>
        <v>252069</v>
      </c>
      <c r="E464" s="60">
        <f t="shared" si="13"/>
        <v>0.003520938150559594</v>
      </c>
      <c r="F464" s="60">
        <f t="shared" si="13"/>
        <v>0.04059053067884705</v>
      </c>
      <c r="G464" s="60">
        <f t="shared" si="13"/>
        <v>-0.0011360753909198384</v>
      </c>
      <c r="H464" s="60">
        <f t="shared" si="13"/>
        <v>-0.012690248512437871</v>
      </c>
      <c r="I464" s="60">
        <f t="shared" si="13"/>
        <v>-0.02529696069238576</v>
      </c>
      <c r="J464" s="60">
        <f t="shared" si="13"/>
        <v>-0.004987742531435524</v>
      </c>
      <c r="K464" s="60">
        <f t="shared" si="13"/>
        <v>-0.0016135827768017572</v>
      </c>
      <c r="L464" t="str">
        <f t="shared" si="6"/>
        <v>B</v>
      </c>
      <c r="M464">
        <f t="shared" si="10"/>
        <v>231127</v>
      </c>
      <c r="N464" s="60">
        <f aca="true" t="shared" si="14" ref="N464:T479">SUMIF($C$3:$C$410,$A464,N$3:N$410)/$M464-N$411</f>
        <v>-0.026648352977111073</v>
      </c>
      <c r="O464" s="60">
        <f t="shared" si="14"/>
        <v>0.060155761384136586</v>
      </c>
      <c r="P464" s="60">
        <f t="shared" si="14"/>
        <v>-0.0019031416693482683</v>
      </c>
      <c r="Q464" s="60">
        <f t="shared" si="14"/>
        <v>-0.012524871515819026</v>
      </c>
      <c r="R464" s="60">
        <f t="shared" si="14"/>
        <v>-0.019935899384658153</v>
      </c>
      <c r="S464" s="60">
        <f t="shared" si="14"/>
        <v>0.0008565041627998891</v>
      </c>
      <c r="T464" s="60">
        <f t="shared" si="14"/>
        <v>-0.0017399530785094618</v>
      </c>
    </row>
    <row r="465" spans="1:20" ht="12.75">
      <c r="A465">
        <v>50</v>
      </c>
      <c r="B465" t="s">
        <v>49</v>
      </c>
      <c r="C465" t="str">
        <f t="shared" si="4"/>
        <v>A</v>
      </c>
      <c r="D465">
        <f t="shared" si="8"/>
        <v>286988</v>
      </c>
      <c r="E465" s="60">
        <f aca="true" t="shared" si="15" ref="E465:K480">SUMIF($C$3:$C$410,$A465,E$3:E$410)/$D465-E$411</f>
        <v>0.04400443700146828</v>
      </c>
      <c r="F465" s="60">
        <f t="shared" si="15"/>
        <v>-0.001965575251895779</v>
      </c>
      <c r="G465" s="60">
        <f t="shared" si="15"/>
        <v>-0.0590897068134624</v>
      </c>
      <c r="H465" s="60">
        <f t="shared" si="15"/>
        <v>0.000141445318570535</v>
      </c>
      <c r="I465" s="60">
        <f t="shared" si="15"/>
        <v>0.014224233511557619</v>
      </c>
      <c r="J465" s="60">
        <f t="shared" si="15"/>
        <v>0.0026856079359894175</v>
      </c>
      <c r="K465" s="60">
        <f t="shared" si="15"/>
        <v>3.216689590609251E-05</v>
      </c>
      <c r="L465" t="str">
        <f t="shared" si="6"/>
        <v>A</v>
      </c>
      <c r="M465">
        <f t="shared" si="10"/>
        <v>263413</v>
      </c>
      <c r="N465" s="60">
        <f t="shared" si="14"/>
        <v>0.062176222885689775</v>
      </c>
      <c r="O465" s="60">
        <f t="shared" si="14"/>
        <v>0.00286564384629151</v>
      </c>
      <c r="P465" s="60">
        <f t="shared" si="14"/>
        <v>-0.09305111297778315</v>
      </c>
      <c r="Q465" s="60">
        <f t="shared" si="14"/>
        <v>0.0043097891654776815</v>
      </c>
      <c r="R465" s="60">
        <f t="shared" si="14"/>
        <v>0.019179071919093627</v>
      </c>
      <c r="S465" s="60">
        <f t="shared" si="14"/>
        <v>0.004520385161230517</v>
      </c>
      <c r="T465" s="60">
        <f t="shared" si="14"/>
        <v>3.5329498279057514E-05</v>
      </c>
    </row>
    <row r="466" spans="1:20" ht="12.75">
      <c r="A466">
        <v>51</v>
      </c>
      <c r="B466" t="s">
        <v>50</v>
      </c>
      <c r="C466" t="str">
        <f t="shared" si="4"/>
        <v>B</v>
      </c>
      <c r="D466">
        <f t="shared" si="8"/>
        <v>316625</v>
      </c>
      <c r="E466" s="60">
        <f t="shared" si="15"/>
        <v>0.008567385134710781</v>
      </c>
      <c r="F466" s="60">
        <f t="shared" si="15"/>
        <v>0.06477532555490523</v>
      </c>
      <c r="G466" s="60">
        <f t="shared" si="15"/>
        <v>-0.0698484619317829</v>
      </c>
      <c r="H466" s="60">
        <f t="shared" si="15"/>
        <v>0.01765954805478804</v>
      </c>
      <c r="I466" s="60">
        <f t="shared" si="15"/>
        <v>-0.017513640896679464</v>
      </c>
      <c r="J466" s="60">
        <f t="shared" si="15"/>
        <v>-0.003639714213714028</v>
      </c>
      <c r="K466" s="60">
        <f t="shared" si="15"/>
        <v>-0.002424855939483635</v>
      </c>
      <c r="L466" t="str">
        <f t="shared" si="6"/>
        <v>B</v>
      </c>
      <c r="M466">
        <f t="shared" si="10"/>
        <v>290836</v>
      </c>
      <c r="N466" s="60">
        <f t="shared" si="14"/>
        <v>-0.003876298693618302</v>
      </c>
      <c r="O466" s="60">
        <f t="shared" si="14"/>
        <v>0.08881640960961501</v>
      </c>
      <c r="P466" s="60">
        <f t="shared" si="14"/>
        <v>-0.10162487373298698</v>
      </c>
      <c r="Q466" s="60">
        <f t="shared" si="14"/>
        <v>0.022255191061606963</v>
      </c>
      <c r="R466" s="60">
        <f t="shared" si="14"/>
        <v>-0.007759973071692183</v>
      </c>
      <c r="S466" s="60">
        <f t="shared" si="14"/>
        <v>0.0021895448270754375</v>
      </c>
      <c r="T466" s="60">
        <f t="shared" si="14"/>
        <v>-0.002654142267812073</v>
      </c>
    </row>
    <row r="467" spans="1:20" ht="12.75">
      <c r="A467">
        <v>52</v>
      </c>
      <c r="B467" t="s">
        <v>51</v>
      </c>
      <c r="C467" t="str">
        <f t="shared" si="4"/>
        <v>A</v>
      </c>
      <c r="D467">
        <f t="shared" si="8"/>
        <v>244245</v>
      </c>
      <c r="E467" s="60">
        <f t="shared" si="15"/>
        <v>0.04645303044740878</v>
      </c>
      <c r="F467" s="60">
        <f t="shared" si="15"/>
        <v>0.005453811316481372</v>
      </c>
      <c r="G467" s="60">
        <f t="shared" si="15"/>
        <v>-0.06280306883423681</v>
      </c>
      <c r="H467" s="60">
        <f t="shared" si="15"/>
        <v>-0.011054472237544785</v>
      </c>
      <c r="I467" s="60">
        <f t="shared" si="15"/>
        <v>0.02064554160532199</v>
      </c>
      <c r="J467" s="60">
        <f t="shared" si="15"/>
        <v>0.001305599404797124</v>
      </c>
      <c r="K467" s="60">
        <f t="shared" si="15"/>
        <v>0.0021620555041517754</v>
      </c>
      <c r="L467" t="str">
        <f t="shared" si="6"/>
        <v>A</v>
      </c>
      <c r="M467">
        <f t="shared" si="10"/>
        <v>229751</v>
      </c>
      <c r="N467" s="60">
        <f t="shared" si="14"/>
        <v>0.07879993168469199</v>
      </c>
      <c r="O467" s="60">
        <f t="shared" si="14"/>
        <v>0.011350409848878862</v>
      </c>
      <c r="P467" s="60">
        <f t="shared" si="14"/>
        <v>-0.0873428779643898</v>
      </c>
      <c r="Q467" s="60">
        <f t="shared" si="14"/>
        <v>-0.009369934985293888</v>
      </c>
      <c r="R467" s="60">
        <f t="shared" si="14"/>
        <v>0.01170708133785743</v>
      </c>
      <c r="S467" s="60">
        <f t="shared" si="14"/>
        <v>-0.0051446099217446264</v>
      </c>
      <c r="T467" s="60">
        <f t="shared" si="14"/>
        <v>0.0018335252124945661</v>
      </c>
    </row>
    <row r="468" spans="1:20" ht="12.75">
      <c r="A468">
        <v>53</v>
      </c>
      <c r="B468" t="s">
        <v>52</v>
      </c>
      <c r="C468" t="str">
        <f t="shared" si="4"/>
        <v>B</v>
      </c>
      <c r="D468">
        <f t="shared" si="8"/>
        <v>315171</v>
      </c>
      <c r="E468" s="60">
        <f t="shared" si="15"/>
        <v>0.032512203144214435</v>
      </c>
      <c r="F468" s="60">
        <f t="shared" si="15"/>
        <v>0.0421109164310996</v>
      </c>
      <c r="G468" s="60">
        <f t="shared" si="15"/>
        <v>-0.04192354002658083</v>
      </c>
      <c r="H468" s="60">
        <f t="shared" si="15"/>
        <v>0.0005027870811240981</v>
      </c>
      <c r="I468" s="60">
        <f t="shared" si="15"/>
        <v>-0.029754602237810582</v>
      </c>
      <c r="J468" s="60">
        <f t="shared" si="15"/>
        <v>-0.0034473226898190726</v>
      </c>
      <c r="K468" s="60">
        <f t="shared" si="15"/>
        <v>-0.0003622175339126066</v>
      </c>
      <c r="L468" t="str">
        <f t="shared" si="6"/>
        <v>B</v>
      </c>
      <c r="M468">
        <f t="shared" si="10"/>
        <v>292697</v>
      </c>
      <c r="N468" s="60">
        <f t="shared" si="14"/>
        <v>0.04547836341437453</v>
      </c>
      <c r="O468" s="60">
        <f t="shared" si="14"/>
        <v>0.05252981569311138</v>
      </c>
      <c r="P468" s="60">
        <f t="shared" si="14"/>
        <v>-0.052548600829404685</v>
      </c>
      <c r="Q468" s="60">
        <f t="shared" si="14"/>
        <v>-0.001662672224927001</v>
      </c>
      <c r="R468" s="60">
        <f t="shared" si="14"/>
        <v>-0.03442693961500477</v>
      </c>
      <c r="S468" s="60">
        <f t="shared" si="14"/>
        <v>-0.009369966438149472</v>
      </c>
      <c r="T468" s="60">
        <f t="shared" si="14"/>
        <v>-0.000613710716083779</v>
      </c>
    </row>
    <row r="469" spans="1:20" ht="12.75">
      <c r="A469">
        <v>54</v>
      </c>
      <c r="B469" t="s">
        <v>53</v>
      </c>
      <c r="C469" t="str">
        <f t="shared" si="4"/>
        <v>B</v>
      </c>
      <c r="D469">
        <f t="shared" si="8"/>
        <v>248485</v>
      </c>
      <c r="E469" s="60">
        <f t="shared" si="15"/>
        <v>-0.000565761401677134</v>
      </c>
      <c r="F469" s="60">
        <f t="shared" si="15"/>
        <v>0.009755755074652372</v>
      </c>
      <c r="G469" s="60">
        <f t="shared" si="15"/>
        <v>0.0075364681308951464</v>
      </c>
      <c r="H469" s="60">
        <f t="shared" si="15"/>
        <v>-0.01737654720042142</v>
      </c>
      <c r="I469" s="60">
        <f t="shared" si="15"/>
        <v>0.002630708221392164</v>
      </c>
      <c r="J469" s="60">
        <f t="shared" si="15"/>
        <v>-0.001980181122613462</v>
      </c>
      <c r="K469" s="60">
        <f t="shared" si="15"/>
        <v>0.00451693826589206</v>
      </c>
      <c r="L469" t="str">
        <f t="shared" si="6"/>
        <v>B</v>
      </c>
      <c r="M469">
        <f t="shared" si="10"/>
        <v>222261</v>
      </c>
      <c r="N469" s="60">
        <f t="shared" si="14"/>
        <v>-0.0037377036892815296</v>
      </c>
      <c r="O469" s="60">
        <f t="shared" si="14"/>
        <v>0.009421455540811086</v>
      </c>
      <c r="P469" s="60">
        <f t="shared" si="14"/>
        <v>-0.014265551333637133</v>
      </c>
      <c r="Q469" s="60">
        <f t="shared" si="14"/>
        <v>0.0016006769344330124</v>
      </c>
      <c r="R469" s="60">
        <f t="shared" si="14"/>
        <v>0.005120559581099221</v>
      </c>
      <c r="S469" s="60">
        <f t="shared" si="14"/>
        <v>0.001860562966575302</v>
      </c>
      <c r="T469" s="60">
        <f t="shared" si="14"/>
        <v>0.005551948453962733</v>
      </c>
    </row>
    <row r="470" spans="1:20" ht="12.75">
      <c r="A470">
        <v>55</v>
      </c>
      <c r="B470" t="s">
        <v>83</v>
      </c>
      <c r="C470" t="str">
        <f t="shared" si="4"/>
        <v>A</v>
      </c>
      <c r="D470">
        <f t="shared" si="8"/>
        <v>286713</v>
      </c>
      <c r="E470" s="60">
        <f t="shared" si="15"/>
        <v>0.052237706984613386</v>
      </c>
      <c r="F470" s="60">
        <f t="shared" si="15"/>
        <v>-0.007320173276383624</v>
      </c>
      <c r="G470" s="60">
        <f t="shared" si="15"/>
        <v>-0.03625755753895657</v>
      </c>
      <c r="H470" s="60">
        <f t="shared" si="15"/>
        <v>-0.014147037695468094</v>
      </c>
      <c r="I470" s="60">
        <f t="shared" si="15"/>
        <v>-0.0016012016468691104</v>
      </c>
      <c r="J470" s="60">
        <f t="shared" si="15"/>
        <v>0.00708870487529166</v>
      </c>
      <c r="K470" s="60">
        <f t="shared" si="15"/>
        <v>-0.0010425926451715778</v>
      </c>
      <c r="L470" t="str">
        <f t="shared" si="6"/>
        <v>A</v>
      </c>
      <c r="M470">
        <f t="shared" si="10"/>
        <v>253882</v>
      </c>
      <c r="N470" s="60">
        <f t="shared" si="14"/>
        <v>0.05861286327954954</v>
      </c>
      <c r="O470" s="60">
        <f t="shared" si="14"/>
        <v>-0.008972374524011895</v>
      </c>
      <c r="P470" s="60">
        <f t="shared" si="14"/>
        <v>-0.04386774569943663</v>
      </c>
      <c r="Q470" s="60">
        <f t="shared" si="14"/>
        <v>-0.01895888484972253</v>
      </c>
      <c r="R470" s="60">
        <f t="shared" si="14"/>
        <v>-0.003320705601613211</v>
      </c>
      <c r="S470" s="60">
        <f t="shared" si="14"/>
        <v>0.01650684739523472</v>
      </c>
      <c r="T470" s="60">
        <f t="shared" si="14"/>
        <v>-0.00047581616505906407</v>
      </c>
    </row>
    <row r="471" spans="1:20" ht="12.75">
      <c r="A471">
        <v>56</v>
      </c>
      <c r="B471" t="s">
        <v>54</v>
      </c>
      <c r="C471" t="str">
        <f t="shared" si="4"/>
        <v>A</v>
      </c>
      <c r="D471">
        <f t="shared" si="8"/>
        <v>292420</v>
      </c>
      <c r="E471" s="60">
        <f t="shared" si="15"/>
        <v>0.059095524724206594</v>
      </c>
      <c r="F471" s="60">
        <f t="shared" si="15"/>
        <v>-0.040258766067577334</v>
      </c>
      <c r="G471" s="60">
        <f t="shared" si="15"/>
        <v>-0.006521389127961935</v>
      </c>
      <c r="H471" s="60">
        <f t="shared" si="15"/>
        <v>-0.018622973397288384</v>
      </c>
      <c r="I471" s="60">
        <f t="shared" si="15"/>
        <v>-0.0018246177071786496</v>
      </c>
      <c r="J471" s="60">
        <f t="shared" si="15"/>
        <v>0.008132663278027363</v>
      </c>
      <c r="K471" s="60">
        <f t="shared" si="15"/>
        <v>-0.002754405400988865</v>
      </c>
      <c r="L471" t="str">
        <f t="shared" si="6"/>
        <v>A</v>
      </c>
      <c r="M471">
        <f t="shared" si="10"/>
        <v>261732</v>
      </c>
      <c r="N471" s="60">
        <f t="shared" si="14"/>
        <v>0.06200501082158863</v>
      </c>
      <c r="O471" s="60">
        <f t="shared" si="14"/>
        <v>-0.04632504289414835</v>
      </c>
      <c r="P471" s="60">
        <f t="shared" si="14"/>
        <v>-0.03406073656191713</v>
      </c>
      <c r="Q471" s="60">
        <f t="shared" si="14"/>
        <v>-0.0018229012162615313</v>
      </c>
      <c r="R471" s="60">
        <f t="shared" si="14"/>
        <v>0.006625299938206111</v>
      </c>
      <c r="S471" s="60">
        <f t="shared" si="14"/>
        <v>0.013578369912532227</v>
      </c>
      <c r="T471" s="60">
        <f t="shared" si="14"/>
        <v>-0.0025882836189819215</v>
      </c>
    </row>
    <row r="472" spans="1:20" ht="12.75">
      <c r="A472">
        <v>57</v>
      </c>
      <c r="B472" t="s">
        <v>55</v>
      </c>
      <c r="C472" t="str">
        <f t="shared" si="4"/>
        <v>B</v>
      </c>
      <c r="D472">
        <f t="shared" si="8"/>
        <v>294974</v>
      </c>
      <c r="E472" s="60">
        <f t="shared" si="15"/>
        <v>-0.011328046488989718</v>
      </c>
      <c r="F472" s="60">
        <f t="shared" si="15"/>
        <v>0.08185687131285357</v>
      </c>
      <c r="G472" s="60">
        <f t="shared" si="15"/>
        <v>-0.014936111560653692</v>
      </c>
      <c r="H472" s="60">
        <f t="shared" si="15"/>
        <v>-0.023815009030172522</v>
      </c>
      <c r="I472" s="60">
        <f t="shared" si="15"/>
        <v>-0.029032880517525575</v>
      </c>
      <c r="J472" s="60">
        <f t="shared" si="15"/>
        <v>-0.00274438201328437</v>
      </c>
      <c r="K472" s="60">
        <f t="shared" si="15"/>
        <v>-0.001052388563147582</v>
      </c>
      <c r="L472" t="str">
        <f t="shared" si="6"/>
        <v>B</v>
      </c>
      <c r="M472">
        <f t="shared" si="10"/>
        <v>255378</v>
      </c>
      <c r="N472" s="60">
        <f t="shared" si="14"/>
        <v>-0.011892779083856247</v>
      </c>
      <c r="O472" s="60">
        <f t="shared" si="14"/>
        <v>0.0794550524541523</v>
      </c>
      <c r="P472" s="60">
        <f t="shared" si="14"/>
        <v>-0.023125289423477163</v>
      </c>
      <c r="Q472" s="60">
        <f t="shared" si="14"/>
        <v>-0.018851118651737355</v>
      </c>
      <c r="R472" s="60">
        <f t="shared" si="14"/>
        <v>-0.020972844817833777</v>
      </c>
      <c r="S472" s="60">
        <f t="shared" si="14"/>
        <v>-0.004613020477247858</v>
      </c>
      <c r="T472" s="60">
        <f t="shared" si="14"/>
        <v>-6.0726663985075785E-05</v>
      </c>
    </row>
    <row r="473" spans="1:20" ht="12.75">
      <c r="A473">
        <v>58</v>
      </c>
      <c r="B473" t="s">
        <v>56</v>
      </c>
      <c r="C473" t="str">
        <f t="shared" si="4"/>
        <v>C</v>
      </c>
      <c r="D473">
        <f t="shared" si="8"/>
        <v>275756</v>
      </c>
      <c r="E473" s="60">
        <f t="shared" si="15"/>
        <v>-0.0042712619634719395</v>
      </c>
      <c r="F473" s="60">
        <f t="shared" si="15"/>
        <v>-0.0007340454231865023</v>
      </c>
      <c r="G473" s="60">
        <f t="shared" si="15"/>
        <v>0.022394474008076898</v>
      </c>
      <c r="H473" s="60">
        <f t="shared" si="15"/>
        <v>0.0001632155120038989</v>
      </c>
      <c r="I473" s="60">
        <f t="shared" si="15"/>
        <v>-0.019541123611434286</v>
      </c>
      <c r="J473" s="60">
        <f>SUMIF($C$3:$C$410,$A473,J$3:J$410)/$D473-J$411</f>
        <v>0.0019891831802395926</v>
      </c>
      <c r="K473" s="60">
        <f>SUMIF($C$3:$C$410,$A473,K$3:K$410)/$D473-K$411</f>
        <v>-0.00034065390884825686</v>
      </c>
      <c r="L473" t="str">
        <f t="shared" si="6"/>
        <v>C</v>
      </c>
      <c r="M473">
        <f t="shared" si="10"/>
        <v>261510</v>
      </c>
      <c r="N473" s="60">
        <f t="shared" si="14"/>
        <v>-0.0032112978701438755</v>
      </c>
      <c r="O473" s="60">
        <f t="shared" si="14"/>
        <v>0.0011561211409640837</v>
      </c>
      <c r="P473" s="60">
        <f t="shared" si="14"/>
        <v>0.01586084686971348</v>
      </c>
      <c r="Q473" s="60">
        <f t="shared" si="14"/>
        <v>0.0014983728294040086</v>
      </c>
      <c r="R473" s="60">
        <f t="shared" si="14"/>
        <v>-0.01876496722641046</v>
      </c>
      <c r="S473" s="60">
        <f t="shared" si="14"/>
        <v>0.0034609242564727395</v>
      </c>
      <c r="T473" s="60">
        <f t="shared" si="14"/>
        <v>-0.0009757815692280625</v>
      </c>
    </row>
    <row r="474" spans="1:20" ht="12.75">
      <c r="A474">
        <v>59</v>
      </c>
      <c r="B474" t="s">
        <v>57</v>
      </c>
      <c r="C474" t="str">
        <f t="shared" si="4"/>
        <v>A</v>
      </c>
      <c r="D474">
        <f t="shared" si="8"/>
        <v>261690</v>
      </c>
      <c r="E474" s="60">
        <f t="shared" si="15"/>
        <v>0.05682954800188428</v>
      </c>
      <c r="F474" s="60">
        <f t="shared" si="15"/>
        <v>0.0003760992739473279</v>
      </c>
      <c r="G474" s="60">
        <f t="shared" si="15"/>
        <v>-0.05834436926991064</v>
      </c>
      <c r="H474" s="60">
        <f t="shared" si="15"/>
        <v>-0.016095136084989914</v>
      </c>
      <c r="I474" s="60">
        <f t="shared" si="15"/>
        <v>0.010215153432180879</v>
      </c>
      <c r="J474" s="60">
        <f>SUMIF($C$3:$C$410,$A474,J$3:J$410)/$D474-J$411</f>
        <v>0.007019146349115782</v>
      </c>
      <c r="K474" s="60">
        <f>SUMIF($C$3:$C$410,$A474,K$3:K$410)/$D474-K$411</f>
        <v>-0.003233560729782207</v>
      </c>
      <c r="L474" t="str">
        <f t="shared" si="6"/>
        <v>A</v>
      </c>
      <c r="M474">
        <f t="shared" si="10"/>
        <v>234506</v>
      </c>
      <c r="N474" s="60">
        <f t="shared" si="14"/>
        <v>0.06852909642376179</v>
      </c>
      <c r="O474" s="60">
        <f t="shared" si="14"/>
        <v>-0.001293766394750262</v>
      </c>
      <c r="P474" s="60">
        <f t="shared" si="14"/>
        <v>-0.09161251843378487</v>
      </c>
      <c r="Q474" s="60">
        <f t="shared" si="14"/>
        <v>-0.0035847104894331933</v>
      </c>
      <c r="R474" s="60">
        <f t="shared" si="14"/>
        <v>0.013675553304334523</v>
      </c>
      <c r="S474" s="60">
        <f t="shared" si="14"/>
        <v>0.014286345589871994</v>
      </c>
      <c r="T474" s="60">
        <f t="shared" si="14"/>
        <v>-0.0031427364654682856</v>
      </c>
    </row>
    <row r="475" spans="1:20" ht="12.75">
      <c r="A475">
        <v>60</v>
      </c>
      <c r="B475" t="s">
        <v>58</v>
      </c>
      <c r="C475" t="str">
        <f t="shared" si="4"/>
        <v>C</v>
      </c>
      <c r="D475">
        <f t="shared" si="8"/>
        <v>344289</v>
      </c>
      <c r="E475" s="60">
        <f t="shared" si="15"/>
        <v>0.002886572362305939</v>
      </c>
      <c r="F475" s="60">
        <f t="shared" si="15"/>
        <v>0.008998631144432945</v>
      </c>
      <c r="G475" s="60">
        <f t="shared" si="15"/>
        <v>0.012657645712978394</v>
      </c>
      <c r="H475" s="60">
        <f t="shared" si="15"/>
        <v>-0.020935824322151825</v>
      </c>
      <c r="I475" s="60">
        <f t="shared" si="15"/>
        <v>0.0010617737293309448</v>
      </c>
      <c r="J475" s="60">
        <f t="shared" si="15"/>
        <v>-0.004668356924668729</v>
      </c>
      <c r="K475" s="60">
        <f t="shared" si="15"/>
        <v>0.0013127902662799056</v>
      </c>
      <c r="L475" t="str">
        <f t="shared" si="6"/>
        <v>B</v>
      </c>
      <c r="M475">
        <f t="shared" si="10"/>
        <v>314588</v>
      </c>
      <c r="N475" s="60">
        <f t="shared" si="14"/>
        <v>0.00045990233152581883</v>
      </c>
      <c r="O475" s="60">
        <f t="shared" si="14"/>
        <v>0.032334153573019664</v>
      </c>
      <c r="P475" s="60">
        <f t="shared" si="14"/>
        <v>-0.019460702235906013</v>
      </c>
      <c r="Q475" s="60">
        <f t="shared" si="14"/>
        <v>-0.0007282223851867338</v>
      </c>
      <c r="R475" s="60">
        <f t="shared" si="14"/>
        <v>-0.0060899415831061066</v>
      </c>
      <c r="S475" s="60">
        <f t="shared" si="14"/>
        <v>-0.00651518970034665</v>
      </c>
      <c r="T475" s="60">
        <f t="shared" si="14"/>
        <v>0.001523571110311598</v>
      </c>
    </row>
    <row r="476" spans="1:20" ht="12.75">
      <c r="A476">
        <v>61</v>
      </c>
      <c r="B476" t="s">
        <v>59</v>
      </c>
      <c r="C476" t="str">
        <f t="shared" si="4"/>
        <v>C</v>
      </c>
      <c r="D476">
        <f t="shared" si="8"/>
        <v>245159</v>
      </c>
      <c r="E476" s="60">
        <f t="shared" si="15"/>
        <v>0.025937222198500753</v>
      </c>
      <c r="F476" s="60">
        <f t="shared" si="15"/>
        <v>-0.0046415149548318935</v>
      </c>
      <c r="G476" s="60">
        <f t="shared" si="15"/>
        <v>0.0440229636053783</v>
      </c>
      <c r="H476" s="60">
        <f t="shared" si="15"/>
        <v>-0.031706223589012206</v>
      </c>
      <c r="I476" s="60">
        <f t="shared" si="15"/>
        <v>-0.02932097426102038</v>
      </c>
      <c r="J476" s="60">
        <f t="shared" si="15"/>
        <v>-0.004291031296786842</v>
      </c>
      <c r="K476" s="60">
        <f t="shared" si="15"/>
        <v>-0.004266729718033407</v>
      </c>
      <c r="L476" t="str">
        <f t="shared" si="6"/>
        <v>C</v>
      </c>
      <c r="M476">
        <f t="shared" si="10"/>
        <v>228112</v>
      </c>
      <c r="N476" s="60">
        <f t="shared" si="14"/>
        <v>0.013072952583435687</v>
      </c>
      <c r="O476" s="60">
        <f t="shared" si="14"/>
        <v>0.007660160307832953</v>
      </c>
      <c r="P476" s="60">
        <f t="shared" si="14"/>
        <v>0.01512405186065735</v>
      </c>
      <c r="Q476" s="60">
        <f t="shared" si="14"/>
        <v>-0.01458245542867223</v>
      </c>
      <c r="R476" s="60">
        <f t="shared" si="14"/>
        <v>-0.01871547466387726</v>
      </c>
      <c r="S476" s="60">
        <f t="shared" si="14"/>
        <v>-0.0025592346593765504</v>
      </c>
      <c r="T476" s="60">
        <f t="shared" si="14"/>
        <v>-0.004845403109150435</v>
      </c>
    </row>
    <row r="477" spans="1:20" ht="12.75">
      <c r="A477">
        <v>62</v>
      </c>
      <c r="B477" t="s">
        <v>60</v>
      </c>
      <c r="C477" t="str">
        <f t="shared" si="4"/>
        <v>D</v>
      </c>
      <c r="D477">
        <f t="shared" si="8"/>
        <v>254970</v>
      </c>
      <c r="E477" s="60">
        <f t="shared" si="15"/>
        <v>-0.007577236231533391</v>
      </c>
      <c r="F477" s="60">
        <f t="shared" si="15"/>
        <v>0.025869973027500603</v>
      </c>
      <c r="G477" s="60">
        <f t="shared" si="15"/>
        <v>-0.09461018643647023</v>
      </c>
      <c r="H477" s="60">
        <f t="shared" si="15"/>
        <v>0.05454985612088024</v>
      </c>
      <c r="I477" s="60">
        <f t="shared" si="15"/>
        <v>0.004636180124506617</v>
      </c>
      <c r="J477" s="60">
        <f t="shared" si="15"/>
        <v>0.01713185509734385</v>
      </c>
      <c r="K477" s="60">
        <f t="shared" si="15"/>
        <v>0.001036082661917976</v>
      </c>
      <c r="L477" t="str">
        <f t="shared" si="6"/>
        <v>B</v>
      </c>
      <c r="M477">
        <f t="shared" si="10"/>
        <v>226015</v>
      </c>
      <c r="N477" s="60">
        <f t="shared" si="14"/>
        <v>-0.02763896394385662</v>
      </c>
      <c r="O477" s="60">
        <f t="shared" si="14"/>
        <v>0.05131553605311817</v>
      </c>
      <c r="P477" s="60">
        <f t="shared" si="14"/>
        <v>-0.07247228071601103</v>
      </c>
      <c r="Q477" s="60">
        <f t="shared" si="14"/>
        <v>0.009336664654731784</v>
      </c>
      <c r="R477" s="60">
        <f t="shared" si="14"/>
        <v>0.011695108088152495</v>
      </c>
      <c r="S477" s="60">
        <f t="shared" si="14"/>
        <v>0.027763935863865174</v>
      </c>
      <c r="T477" s="60">
        <f t="shared" si="14"/>
        <v>0.0018491924434357807</v>
      </c>
    </row>
    <row r="478" spans="1:20" ht="12.75">
      <c r="A478">
        <v>63</v>
      </c>
      <c r="B478" t="s">
        <v>61</v>
      </c>
      <c r="C478" t="str">
        <f t="shared" si="4"/>
        <v>A</v>
      </c>
      <c r="D478">
        <f t="shared" si="8"/>
        <v>295632</v>
      </c>
      <c r="E478" s="60">
        <f t="shared" si="15"/>
        <v>0.03600535978212138</v>
      </c>
      <c r="F478" s="60">
        <f t="shared" si="15"/>
        <v>0.002169920858578811</v>
      </c>
      <c r="G478" s="60">
        <f t="shared" si="15"/>
        <v>-0.05235543257021878</v>
      </c>
      <c r="H478" s="60">
        <f t="shared" si="15"/>
        <v>0.012969733928152517</v>
      </c>
      <c r="I478" s="60">
        <f t="shared" si="15"/>
        <v>-0.006304206384772221</v>
      </c>
      <c r="J478" s="60">
        <f t="shared" si="15"/>
        <v>0.007515066088365954</v>
      </c>
      <c r="K478" s="60">
        <f t="shared" si="15"/>
        <v>-0.002459194978932622</v>
      </c>
      <c r="L478" t="str">
        <f t="shared" si="6"/>
        <v>A</v>
      </c>
      <c r="M478">
        <f t="shared" si="10"/>
        <v>256568</v>
      </c>
      <c r="N478" s="60">
        <f t="shared" si="14"/>
        <v>0.03303736416474237</v>
      </c>
      <c r="O478" s="60">
        <f t="shared" si="14"/>
        <v>0.003343174667584714</v>
      </c>
      <c r="P478" s="60">
        <f t="shared" si="14"/>
        <v>-0.032056222322635886</v>
      </c>
      <c r="Q478" s="60">
        <f t="shared" si="14"/>
        <v>-0.018031949285181814</v>
      </c>
      <c r="R478" s="60">
        <f t="shared" si="14"/>
        <v>-0.0019537520854833457</v>
      </c>
      <c r="S478" s="60">
        <f t="shared" si="14"/>
        <v>0.015661384860973942</v>
      </c>
      <c r="T478" s="60">
        <f t="shared" si="14"/>
        <v>-0.0017279763754820508</v>
      </c>
    </row>
    <row r="479" spans="1:20" ht="12.75">
      <c r="A479">
        <v>64</v>
      </c>
      <c r="B479" t="s">
        <v>62</v>
      </c>
      <c r="C479" t="str">
        <f t="shared" si="4"/>
        <v>A</v>
      </c>
      <c r="D479">
        <f t="shared" si="8"/>
        <v>327348</v>
      </c>
      <c r="E479" s="60">
        <f t="shared" si="15"/>
        <v>0.06795012660059863</v>
      </c>
      <c r="F479" s="60">
        <f t="shared" si="15"/>
        <v>0.0036391730628985153</v>
      </c>
      <c r="G479" s="60">
        <f t="shared" si="15"/>
        <v>-0.07066459173475886</v>
      </c>
      <c r="H479" s="60">
        <f t="shared" si="15"/>
        <v>-0.004829267027503095</v>
      </c>
      <c r="I479" s="60">
        <f t="shared" si="15"/>
        <v>-0.002940501935642728</v>
      </c>
      <c r="J479" s="60">
        <f t="shared" si="15"/>
        <v>0.006845502736635228</v>
      </c>
      <c r="K479" s="60">
        <f t="shared" si="15"/>
        <v>-0.0024610996120365703</v>
      </c>
      <c r="L479" t="str">
        <f t="shared" si="6"/>
        <v>A</v>
      </c>
      <c r="M479">
        <f t="shared" si="10"/>
        <v>289108</v>
      </c>
      <c r="N479" s="60">
        <f t="shared" si="14"/>
        <v>0.0689410931642496</v>
      </c>
      <c r="O479" s="60">
        <f t="shared" si="14"/>
        <v>0.005794837522655971</v>
      </c>
      <c r="P479" s="60">
        <f t="shared" si="14"/>
        <v>-0.07009842603785105</v>
      </c>
      <c r="Q479" s="60">
        <f t="shared" si="14"/>
        <v>-0.01694620593767279</v>
      </c>
      <c r="R479" s="60">
        <f t="shared" si="14"/>
        <v>0.0016135312760519466</v>
      </c>
      <c r="S479" s="60">
        <f t="shared" si="14"/>
        <v>0.010695170012566289</v>
      </c>
      <c r="T479" s="60">
        <f t="shared" si="14"/>
        <v>-0.0020330157722619063</v>
      </c>
    </row>
    <row r="480" spans="1:20" ht="12.75">
      <c r="A480">
        <v>65</v>
      </c>
      <c r="B480" t="s">
        <v>63</v>
      </c>
      <c r="C480" t="str">
        <f aca="true" t="shared" si="16" ref="C480:C500">INDEX(E$415:K$415,1,MATCH(MAX(E480:K480),E480:K480,0))</f>
        <v>B</v>
      </c>
      <c r="D480">
        <f t="shared" si="8"/>
        <v>272099</v>
      </c>
      <c r="E480" s="60">
        <f t="shared" si="15"/>
        <v>0.01407638682442608</v>
      </c>
      <c r="F480" s="60">
        <f t="shared" si="15"/>
        <v>0.042315031130501335</v>
      </c>
      <c r="G480" s="60">
        <f t="shared" si="15"/>
        <v>-0.023338176425126145</v>
      </c>
      <c r="H480" s="60">
        <f t="shared" si="15"/>
        <v>-0.0018142925948163371</v>
      </c>
      <c r="I480" s="60">
        <f t="shared" si="15"/>
        <v>-0.02787592617919519</v>
      </c>
      <c r="J480" s="60">
        <f t="shared" si="15"/>
        <v>-0.0033625810535621095</v>
      </c>
      <c r="K480" s="60">
        <f t="shared" si="15"/>
        <v>-0.003416131613488327</v>
      </c>
      <c r="L480" t="str">
        <f aca="true" t="shared" si="17" ref="L480:L499">INDEX(N$415:T$415,1,MATCH(MAX(N480:T480),N480:T480,0))</f>
        <v>B</v>
      </c>
      <c r="M480">
        <f t="shared" si="10"/>
        <v>246313</v>
      </c>
      <c r="N480" s="60">
        <f aca="true" t="shared" si="18" ref="N480:T495">SUMIF($C$3:$C$410,$A480,N$3:N$410)/$M480-N$411</f>
        <v>0.00830378798269188</v>
      </c>
      <c r="O480" s="60">
        <f t="shared" si="18"/>
        <v>0.0501995828263781</v>
      </c>
      <c r="P480" s="60">
        <f t="shared" si="18"/>
        <v>-0.030204944607963552</v>
      </c>
      <c r="Q480" s="60">
        <f t="shared" si="18"/>
        <v>-0.0026646017025891006</v>
      </c>
      <c r="R480" s="60">
        <f t="shared" si="18"/>
        <v>-0.019463390598274857</v>
      </c>
      <c r="S480" s="60">
        <f t="shared" si="18"/>
        <v>-0.0061704339002425085</v>
      </c>
      <c r="T480" s="60">
        <f t="shared" si="18"/>
        <v>-0.0035059369415523754</v>
      </c>
    </row>
    <row r="481" spans="1:20" ht="12.75">
      <c r="A481">
        <v>66</v>
      </c>
      <c r="B481" t="s">
        <v>64</v>
      </c>
      <c r="C481" t="str">
        <f t="shared" si="16"/>
        <v>A</v>
      </c>
      <c r="D481">
        <f aca="true" t="shared" si="19" ref="D481:D499">SUMIF($C$3:$C$410,$A481,D$3:D$410)</f>
        <v>283215</v>
      </c>
      <c r="E481" s="60">
        <f aca="true" t="shared" si="20" ref="E481:K499">SUMIF($C$3:$C$410,$A481,E$3:E$410)/$D481-E$411</f>
        <v>0.02896834626903949</v>
      </c>
      <c r="F481" s="60">
        <f t="shared" si="20"/>
        <v>0.016054533549618277</v>
      </c>
      <c r="G481" s="60">
        <f t="shared" si="20"/>
        <v>-0.024668509189763488</v>
      </c>
      <c r="H481" s="60">
        <f t="shared" si="20"/>
        <v>0.009476122672723082</v>
      </c>
      <c r="I481" s="60">
        <f t="shared" si="20"/>
        <v>-0.0300133655941755</v>
      </c>
      <c r="J481" s="60">
        <f t="shared" si="20"/>
        <v>0.00018331399478577898</v>
      </c>
      <c r="K481" s="60">
        <f t="shared" si="20"/>
        <v>-0.0030129548072867097</v>
      </c>
      <c r="L481" t="str">
        <f t="shared" si="17"/>
        <v>B</v>
      </c>
      <c r="M481">
        <f aca="true" t="shared" si="21" ref="M481:M499">SUMIF($C$3:$C$410,$A481,M$3:M$410)</f>
        <v>261747</v>
      </c>
      <c r="N481" s="60">
        <f t="shared" si="18"/>
        <v>0.02479549709732251</v>
      </c>
      <c r="O481" s="60">
        <f t="shared" si="18"/>
        <v>0.03257686578648955</v>
      </c>
      <c r="P481" s="60">
        <f t="shared" si="18"/>
        <v>-0.018494950703302704</v>
      </c>
      <c r="Q481" s="60">
        <f t="shared" si="18"/>
        <v>-0.011444567644840333</v>
      </c>
      <c r="R481" s="60">
        <f t="shared" si="18"/>
        <v>-0.024198975296467355</v>
      </c>
      <c r="S481" s="60">
        <f t="shared" si="18"/>
        <v>-0.003233869239201742</v>
      </c>
      <c r="T481" s="60">
        <f t="shared" si="18"/>
        <v>-0.0033915364328016007</v>
      </c>
    </row>
    <row r="482" spans="1:20" ht="12.75">
      <c r="A482">
        <v>67</v>
      </c>
      <c r="B482" t="s">
        <v>65</v>
      </c>
      <c r="C482" t="str">
        <f t="shared" si="16"/>
        <v>A</v>
      </c>
      <c r="D482">
        <f t="shared" si="19"/>
        <v>297007</v>
      </c>
      <c r="E482" s="60">
        <f t="shared" si="20"/>
        <v>0.04309634096367315</v>
      </c>
      <c r="F482" s="60">
        <f t="shared" si="20"/>
        <v>-0.013861761863299682</v>
      </c>
      <c r="G482" s="60">
        <f t="shared" si="20"/>
        <v>-0.051899651062683336</v>
      </c>
      <c r="H482" s="60">
        <f t="shared" si="20"/>
        <v>0.007319463918294557</v>
      </c>
      <c r="I482" s="60">
        <f t="shared" si="20"/>
        <v>0.003261280481690429</v>
      </c>
      <c r="J482" s="60">
        <f t="shared" si="20"/>
        <v>0.012084769264552576</v>
      </c>
      <c r="K482" s="60">
        <f t="shared" si="20"/>
        <v>-0.001997376624203899</v>
      </c>
      <c r="L482" t="str">
        <f t="shared" si="17"/>
        <v>A</v>
      </c>
      <c r="M482">
        <f t="shared" si="21"/>
        <v>265227</v>
      </c>
      <c r="N482" s="60">
        <f t="shared" si="18"/>
        <v>0.044093896240434666</v>
      </c>
      <c r="O482" s="60">
        <f t="shared" si="18"/>
        <v>-0.022192022110417653</v>
      </c>
      <c r="P482" s="60">
        <f t="shared" si="18"/>
        <v>-0.05332206359726269</v>
      </c>
      <c r="Q482" s="60">
        <f t="shared" si="18"/>
        <v>-0.0066491865670112865</v>
      </c>
      <c r="R482" s="60">
        <f t="shared" si="18"/>
        <v>0.01405800560140169</v>
      </c>
      <c r="S482" s="60">
        <f t="shared" si="18"/>
        <v>0.024011370432855245</v>
      </c>
      <c r="T482" s="60">
        <f t="shared" si="18"/>
        <v>-0.0017023267681123971</v>
      </c>
    </row>
    <row r="483" spans="1:20" ht="12.75">
      <c r="A483">
        <v>68</v>
      </c>
      <c r="B483" t="s">
        <v>66</v>
      </c>
      <c r="C483" t="str">
        <f t="shared" si="16"/>
        <v>B</v>
      </c>
      <c r="D483">
        <f t="shared" si="19"/>
        <v>288605</v>
      </c>
      <c r="E483" s="60">
        <f t="shared" si="20"/>
        <v>0.040832201746834274</v>
      </c>
      <c r="F483" s="60">
        <f t="shared" si="20"/>
        <v>0.04855097587078927</v>
      </c>
      <c r="G483" s="60">
        <f t="shared" si="20"/>
        <v>-0.06424544288128999</v>
      </c>
      <c r="H483" s="60">
        <f t="shared" si="20"/>
        <v>-0.018042162994605378</v>
      </c>
      <c r="I483" s="60">
        <f t="shared" si="20"/>
        <v>-0.005028846010284832</v>
      </c>
      <c r="J483" s="60">
        <f t="shared" si="20"/>
        <v>-0.0020662840292156384</v>
      </c>
      <c r="K483" s="60">
        <f t="shared" si="20"/>
        <v>-0.0020971534903315246</v>
      </c>
      <c r="L483" t="str">
        <f t="shared" si="17"/>
        <v>B</v>
      </c>
      <c r="M483">
        <f t="shared" si="21"/>
        <v>263931</v>
      </c>
      <c r="N483" s="60">
        <f t="shared" si="18"/>
        <v>0.012319444836726423</v>
      </c>
      <c r="O483" s="60">
        <f t="shared" si="18"/>
        <v>0.084068639105216</v>
      </c>
      <c r="P483" s="60">
        <f t="shared" si="18"/>
        <v>-0.08927649251194145</v>
      </c>
      <c r="Q483" s="60">
        <f t="shared" si="18"/>
        <v>-0.014461979252059717</v>
      </c>
      <c r="R483" s="60">
        <f t="shared" si="18"/>
        <v>-0.005003823355461887</v>
      </c>
      <c r="S483" s="60">
        <f t="shared" si="18"/>
        <v>0.012354211177520547</v>
      </c>
      <c r="T483" s="60">
        <f t="shared" si="18"/>
        <v>-0.0022226785568592693</v>
      </c>
    </row>
    <row r="484" spans="1:20" ht="12.75">
      <c r="A484">
        <v>69</v>
      </c>
      <c r="B484" t="s">
        <v>67</v>
      </c>
      <c r="C484" t="str">
        <f t="shared" si="16"/>
        <v>B</v>
      </c>
      <c r="D484">
        <f t="shared" si="19"/>
        <v>289740</v>
      </c>
      <c r="E484" s="60">
        <f t="shared" si="20"/>
        <v>0.024688769701802005</v>
      </c>
      <c r="F484" s="60">
        <f t="shared" si="20"/>
        <v>0.048809412229833926</v>
      </c>
      <c r="G484" s="60">
        <f t="shared" si="20"/>
        <v>-0.05635588387651842</v>
      </c>
      <c r="H484" s="60">
        <f t="shared" si="20"/>
        <v>0.004351494720504175</v>
      </c>
      <c r="I484" s="60">
        <f t="shared" si="20"/>
        <v>-0.02006727310477345</v>
      </c>
      <c r="J484" s="60">
        <f t="shared" si="20"/>
        <v>-0.0014260779686205809</v>
      </c>
      <c r="K484" s="60">
        <f t="shared" si="20"/>
        <v>-0.0036144126846287088</v>
      </c>
      <c r="L484" t="str">
        <f t="shared" si="17"/>
        <v>B</v>
      </c>
      <c r="M484">
        <f t="shared" si="21"/>
        <v>257699</v>
      </c>
      <c r="N484" s="60">
        <f t="shared" si="18"/>
        <v>0.01034840073820234</v>
      </c>
      <c r="O484" s="60">
        <f t="shared" si="18"/>
        <v>0.052784197953781975</v>
      </c>
      <c r="P484" s="60">
        <f t="shared" si="18"/>
        <v>-0.04017428514028201</v>
      </c>
      <c r="Q484" s="60">
        <f t="shared" si="18"/>
        <v>-0.010045960580521457</v>
      </c>
      <c r="R484" s="60">
        <f t="shared" si="18"/>
        <v>-0.01639261082710404</v>
      </c>
      <c r="S484" s="60">
        <f t="shared" si="18"/>
        <v>0.003480257855923149</v>
      </c>
      <c r="T484" s="60">
        <f t="shared" si="18"/>
        <v>-0.003449941468906776</v>
      </c>
    </row>
    <row r="485" spans="1:20" ht="12.75">
      <c r="A485">
        <v>70</v>
      </c>
      <c r="B485" t="s">
        <v>68</v>
      </c>
      <c r="C485" t="str">
        <f t="shared" si="16"/>
        <v>B</v>
      </c>
      <c r="D485">
        <f t="shared" si="19"/>
        <v>212386</v>
      </c>
      <c r="E485" s="60">
        <f t="shared" si="20"/>
        <v>0.036472511120619056</v>
      </c>
      <c r="F485" s="60">
        <f t="shared" si="20"/>
        <v>0.048819640431851885</v>
      </c>
      <c r="G485" s="60">
        <f t="shared" si="20"/>
        <v>-0.07186128887018636</v>
      </c>
      <c r="H485" s="60">
        <f t="shared" si="20"/>
        <v>0.0055445212651345985</v>
      </c>
      <c r="I485" s="60">
        <f t="shared" si="20"/>
        <v>-0.01461606520870043</v>
      </c>
      <c r="J485" s="60">
        <f t="shared" si="20"/>
        <v>-0.004358877036491075</v>
      </c>
      <c r="K485" s="60">
        <f t="shared" si="20"/>
        <v>-0.0027393084490594834</v>
      </c>
      <c r="L485" t="str">
        <f t="shared" si="17"/>
        <v>B</v>
      </c>
      <c r="M485">
        <f t="shared" si="21"/>
        <v>190874</v>
      </c>
      <c r="N485" s="60">
        <f t="shared" si="18"/>
        <v>0.039766551300719016</v>
      </c>
      <c r="O485" s="60">
        <f t="shared" si="18"/>
        <v>0.053253977467349556</v>
      </c>
      <c r="P485" s="60">
        <f t="shared" si="18"/>
        <v>-0.08921720973479932</v>
      </c>
      <c r="Q485" s="60">
        <f t="shared" si="18"/>
        <v>0.004848899918028192</v>
      </c>
      <c r="R485" s="60">
        <f t="shared" si="18"/>
        <v>-0.008394550351632418</v>
      </c>
      <c r="S485" s="60">
        <f t="shared" si="18"/>
        <v>-0.0002576685996651014</v>
      </c>
      <c r="T485" s="60">
        <f t="shared" si="18"/>
        <v>-0.0026390492709070547</v>
      </c>
    </row>
    <row r="486" spans="1:20" ht="12.75">
      <c r="A486">
        <v>71</v>
      </c>
      <c r="B486" t="s">
        <v>69</v>
      </c>
      <c r="C486" t="str">
        <f t="shared" si="16"/>
        <v>B</v>
      </c>
      <c r="D486">
        <f t="shared" si="19"/>
        <v>275516</v>
      </c>
      <c r="E486" s="60">
        <f t="shared" si="20"/>
        <v>0.012298893773016073</v>
      </c>
      <c r="F486" s="60">
        <f t="shared" si="20"/>
        <v>0.03707627008073272</v>
      </c>
      <c r="G486" s="60">
        <f t="shared" si="20"/>
        <v>-0.08463380985307942</v>
      </c>
      <c r="H486" s="60">
        <f t="shared" si="20"/>
        <v>0.03339263254682771</v>
      </c>
      <c r="I486" s="60">
        <f t="shared" si="20"/>
        <v>-0.008717722248950649</v>
      </c>
      <c r="J486" s="60">
        <f t="shared" si="20"/>
        <v>0.010584177403681228</v>
      </c>
      <c r="K486" s="60">
        <f t="shared" si="20"/>
        <v>-0.001799206574000907</v>
      </c>
      <c r="L486" t="str">
        <f t="shared" si="17"/>
        <v>B</v>
      </c>
      <c r="M486">
        <f t="shared" si="21"/>
        <v>243243</v>
      </c>
      <c r="N486" s="60">
        <f t="shared" si="18"/>
        <v>0.014033675724491296</v>
      </c>
      <c r="O486" s="60">
        <f t="shared" si="18"/>
        <v>0.03531806717371172</v>
      </c>
      <c r="P486" s="60">
        <f t="shared" si="18"/>
        <v>-0.05068283071751886</v>
      </c>
      <c r="Q486" s="60">
        <f t="shared" si="18"/>
        <v>-0.011170726490301406</v>
      </c>
      <c r="R486" s="60">
        <f t="shared" si="18"/>
        <v>-0.004344179153881855</v>
      </c>
      <c r="S486" s="60">
        <f t="shared" si="18"/>
        <v>0.016845993463499045</v>
      </c>
      <c r="T486" s="60">
        <f t="shared" si="18"/>
        <v>-0.0012771051864223296</v>
      </c>
    </row>
    <row r="487" spans="1:20" ht="12.75">
      <c r="A487">
        <v>72</v>
      </c>
      <c r="B487" t="s">
        <v>70</v>
      </c>
      <c r="C487" t="str">
        <f t="shared" si="16"/>
        <v>A</v>
      </c>
      <c r="D487">
        <f t="shared" si="19"/>
        <v>206125</v>
      </c>
      <c r="E487" s="60">
        <f t="shared" si="20"/>
        <v>0.11068959057954009</v>
      </c>
      <c r="F487" s="60">
        <f t="shared" si="20"/>
        <v>-0.08859440432002408</v>
      </c>
      <c r="G487" s="60">
        <f t="shared" si="20"/>
        <v>-0.016306864624486633</v>
      </c>
      <c r="H487" s="60">
        <f t="shared" si="20"/>
        <v>-0.023214359662315276</v>
      </c>
      <c r="I487" s="60">
        <f t="shared" si="20"/>
        <v>0.006966780428427077</v>
      </c>
      <c r="J487" s="60">
        <f t="shared" si="20"/>
        <v>0.010459699301086485</v>
      </c>
      <c r="K487" s="60">
        <f t="shared" si="20"/>
        <v>-0.0014433703126445104</v>
      </c>
      <c r="L487" t="str">
        <f t="shared" si="17"/>
        <v>A</v>
      </c>
      <c r="M487">
        <f t="shared" si="21"/>
        <v>182759</v>
      </c>
      <c r="N487" s="60">
        <f t="shared" si="18"/>
        <v>0.13543599266300618</v>
      </c>
      <c r="O487" s="60">
        <f t="shared" si="18"/>
        <v>-0.09440340473489062</v>
      </c>
      <c r="P487" s="60">
        <f t="shared" si="18"/>
        <v>-0.04903138109542665</v>
      </c>
      <c r="Q487" s="60">
        <f t="shared" si="18"/>
        <v>-0.01563469740553692</v>
      </c>
      <c r="R487" s="60">
        <f t="shared" si="18"/>
        <v>0.007246393206763541</v>
      </c>
      <c r="S487" s="60">
        <f t="shared" si="18"/>
        <v>0.01638709736608446</v>
      </c>
      <c r="T487" s="60">
        <f t="shared" si="18"/>
        <v>-0.0009521022489929476</v>
      </c>
    </row>
    <row r="488" spans="1:20" ht="12.75">
      <c r="A488">
        <v>73</v>
      </c>
      <c r="B488" t="s">
        <v>71</v>
      </c>
      <c r="C488" t="str">
        <f t="shared" si="16"/>
        <v>A</v>
      </c>
      <c r="D488">
        <f t="shared" si="19"/>
        <v>279311</v>
      </c>
      <c r="E488" s="60">
        <f t="shared" si="20"/>
        <v>0.051672359660154765</v>
      </c>
      <c r="F488" s="60">
        <f t="shared" si="20"/>
        <v>-0.02885865653578623</v>
      </c>
      <c r="G488" s="60">
        <f t="shared" si="20"/>
        <v>0.0023894669417627024</v>
      </c>
      <c r="H488" s="60">
        <f t="shared" si="20"/>
        <v>-0.02699601450235841</v>
      </c>
      <c r="I488" s="60">
        <f t="shared" si="20"/>
        <v>-0.0005526124176601782</v>
      </c>
      <c r="J488" s="60">
        <f t="shared" si="20"/>
        <v>0.002345898556115056</v>
      </c>
      <c r="K488" s="60">
        <f t="shared" si="20"/>
        <v>-0.0031776484969035963</v>
      </c>
      <c r="L488" t="str">
        <f t="shared" si="17"/>
        <v>A</v>
      </c>
      <c r="M488">
        <f t="shared" si="21"/>
        <v>254157</v>
      </c>
      <c r="N488" s="60">
        <f t="shared" si="18"/>
        <v>0.07612497342999594</v>
      </c>
      <c r="O488" s="60">
        <f t="shared" si="18"/>
        <v>-0.033658207719902966</v>
      </c>
      <c r="P488" s="60">
        <f t="shared" si="18"/>
        <v>-0.03344050703075335</v>
      </c>
      <c r="Q488" s="60">
        <f t="shared" si="18"/>
        <v>-0.014730777237720594</v>
      </c>
      <c r="R488" s="60">
        <f t="shared" si="18"/>
        <v>0.003051102785612256</v>
      </c>
      <c r="S488" s="60">
        <f t="shared" si="18"/>
        <v>0.0026534157727686365</v>
      </c>
      <c r="T488" s="60">
        <f t="shared" si="18"/>
        <v>-0.0033250242921705198</v>
      </c>
    </row>
    <row r="489" spans="1:20" ht="12.75">
      <c r="A489">
        <v>74</v>
      </c>
      <c r="B489" t="s">
        <v>72</v>
      </c>
      <c r="C489" t="str">
        <f t="shared" si="16"/>
        <v>A</v>
      </c>
      <c r="D489">
        <f t="shared" si="19"/>
        <v>266886</v>
      </c>
      <c r="E489" s="60">
        <f t="shared" si="20"/>
        <v>0.03058573467900494</v>
      </c>
      <c r="F489" s="60">
        <f t="shared" si="20"/>
        <v>0.018284950236808095</v>
      </c>
      <c r="G489" s="60">
        <f t="shared" si="20"/>
        <v>-0.03971368111707249</v>
      </c>
      <c r="H489" s="60">
        <f t="shared" si="20"/>
        <v>-0.005347972073566083</v>
      </c>
      <c r="I489" s="60">
        <f t="shared" si="20"/>
        <v>-0.004669299193233903</v>
      </c>
      <c r="J489" s="60">
        <f t="shared" si="20"/>
        <v>0.0008607091702871328</v>
      </c>
      <c r="K489" s="60">
        <f t="shared" si="20"/>
        <v>0.0011139267713892592</v>
      </c>
      <c r="L489" t="str">
        <f t="shared" si="17"/>
        <v>A</v>
      </c>
      <c r="M489">
        <f t="shared" si="21"/>
        <v>248461</v>
      </c>
      <c r="N489" s="60">
        <f t="shared" si="18"/>
        <v>0.052020976243939726</v>
      </c>
      <c r="O489" s="60">
        <f t="shared" si="18"/>
        <v>0.016121200934899715</v>
      </c>
      <c r="P489" s="60">
        <f t="shared" si="18"/>
        <v>-0.05991280330055959</v>
      </c>
      <c r="Q489" s="60">
        <f t="shared" si="18"/>
        <v>0.0031047840951599</v>
      </c>
      <c r="R489" s="60">
        <f t="shared" si="18"/>
        <v>-0.0036713680887400513</v>
      </c>
      <c r="S489" s="60">
        <f t="shared" si="18"/>
        <v>-0.007662789884699747</v>
      </c>
      <c r="T489" s="60">
        <f t="shared" si="18"/>
        <v>0.0009265988587064157</v>
      </c>
    </row>
    <row r="490" spans="1:20" ht="12.75">
      <c r="A490">
        <v>75</v>
      </c>
      <c r="B490" t="s">
        <v>73</v>
      </c>
      <c r="C490" t="str">
        <f t="shared" si="16"/>
        <v>C</v>
      </c>
      <c r="D490">
        <f t="shared" si="19"/>
        <v>251375</v>
      </c>
      <c r="E490" s="60">
        <f t="shared" si="20"/>
        <v>0.022838821959768718</v>
      </c>
      <c r="F490" s="60">
        <f t="shared" si="20"/>
        <v>-0.002498483732859269</v>
      </c>
      <c r="G490" s="60">
        <f t="shared" si="20"/>
        <v>0.03888155299009466</v>
      </c>
      <c r="H490" s="60">
        <f t="shared" si="20"/>
        <v>-0.015354611925564796</v>
      </c>
      <c r="I490" s="60">
        <f t="shared" si="20"/>
        <v>-0.03768749009521503</v>
      </c>
      <c r="J490" s="60">
        <f t="shared" si="20"/>
        <v>-0.006179347493996595</v>
      </c>
      <c r="K490" s="60">
        <f t="shared" si="20"/>
        <v>-0.0013148111659983634</v>
      </c>
      <c r="L490" t="str">
        <f t="shared" si="17"/>
        <v>C</v>
      </c>
      <c r="M490">
        <f t="shared" si="21"/>
        <v>234107</v>
      </c>
      <c r="N490" s="60">
        <f t="shared" si="18"/>
        <v>0.033253489850053636</v>
      </c>
      <c r="O490" s="60">
        <f t="shared" si="18"/>
        <v>-0.022512356324737248</v>
      </c>
      <c r="P490" s="60">
        <f t="shared" si="18"/>
        <v>0.03357774353552323</v>
      </c>
      <c r="Q490" s="60">
        <f t="shared" si="18"/>
        <v>-0.004660873007340187</v>
      </c>
      <c r="R490" s="60">
        <f t="shared" si="18"/>
        <v>-0.031125709327260866</v>
      </c>
      <c r="S490" s="60">
        <f t="shared" si="18"/>
        <v>-0.008532294726238612</v>
      </c>
      <c r="T490" s="60">
        <f t="shared" si="18"/>
        <v>-0.001688689586904494</v>
      </c>
    </row>
    <row r="491" spans="1:20" ht="12.75">
      <c r="A491">
        <v>76</v>
      </c>
      <c r="B491" t="s">
        <v>74</v>
      </c>
      <c r="C491" t="str">
        <f t="shared" si="16"/>
        <v>A</v>
      </c>
      <c r="D491">
        <f t="shared" si="19"/>
        <v>205351</v>
      </c>
      <c r="E491" s="60">
        <f t="shared" si="20"/>
        <v>0.05066254403400183</v>
      </c>
      <c r="F491" s="60">
        <f t="shared" si="20"/>
        <v>-0.013526521569113215</v>
      </c>
      <c r="G491" s="60">
        <f t="shared" si="20"/>
        <v>0.0009504418768795098</v>
      </c>
      <c r="H491" s="60">
        <f t="shared" si="20"/>
        <v>-0.016709316772521222</v>
      </c>
      <c r="I491" s="60">
        <f t="shared" si="20"/>
        <v>-0.024646494290045978</v>
      </c>
      <c r="J491" s="60">
        <f t="shared" si="20"/>
        <v>0.003269788423026783</v>
      </c>
      <c r="K491" s="60">
        <f t="shared" si="20"/>
        <v>-0.0016599973312315872</v>
      </c>
      <c r="L491" t="str">
        <f t="shared" si="17"/>
        <v>A</v>
      </c>
      <c r="M491">
        <f t="shared" si="21"/>
        <v>191984</v>
      </c>
      <c r="N491" s="60">
        <f t="shared" si="18"/>
        <v>0.07344784307473665</v>
      </c>
      <c r="O491" s="60">
        <f t="shared" si="18"/>
        <v>-0.015869120013234705</v>
      </c>
      <c r="P491" s="60">
        <f t="shared" si="18"/>
        <v>-0.014735704665661847</v>
      </c>
      <c r="Q491" s="60">
        <f t="shared" si="18"/>
        <v>-0.007236157053745695</v>
      </c>
      <c r="R491" s="60">
        <f t="shared" si="18"/>
        <v>-0.025131799992664364</v>
      </c>
      <c r="S491" s="60">
        <f t="shared" si="18"/>
        <v>-0.010475061349430093</v>
      </c>
      <c r="T491" s="60">
        <f t="shared" si="18"/>
        <v>-0.002125312216163005</v>
      </c>
    </row>
    <row r="492" spans="1:20" ht="12.75">
      <c r="A492">
        <v>77</v>
      </c>
      <c r="B492" t="s">
        <v>75</v>
      </c>
      <c r="C492" t="str">
        <f t="shared" si="16"/>
        <v>C</v>
      </c>
      <c r="D492">
        <f t="shared" si="19"/>
        <v>372059</v>
      </c>
      <c r="E492" s="60">
        <f t="shared" si="20"/>
        <v>-0.09934415962326942</v>
      </c>
      <c r="F492" s="60">
        <f t="shared" si="20"/>
        <v>0.03356208880504913</v>
      </c>
      <c r="G492" s="60">
        <f t="shared" si="20"/>
        <v>0.14593863526933928</v>
      </c>
      <c r="H492" s="60">
        <f t="shared" si="20"/>
        <v>-0.025125666458631193</v>
      </c>
      <c r="I492" s="60">
        <f t="shared" si="20"/>
        <v>-0.034143332077758104</v>
      </c>
      <c r="J492" s="60">
        <f t="shared" si="20"/>
        <v>-0.020956767736781727</v>
      </c>
      <c r="K492" s="60">
        <f t="shared" si="20"/>
        <v>-0.01761317019135888</v>
      </c>
      <c r="L492" t="str">
        <f t="shared" si="17"/>
        <v>C</v>
      </c>
      <c r="M492">
        <f t="shared" si="21"/>
        <v>340645</v>
      </c>
      <c r="N492" s="60">
        <f t="shared" si="18"/>
        <v>-0.12803523182167265</v>
      </c>
      <c r="O492" s="60">
        <f t="shared" si="18"/>
        <v>-0.07366317565426955</v>
      </c>
      <c r="P492" s="60">
        <f t="shared" si="18"/>
        <v>0.2822856915957269</v>
      </c>
      <c r="Q492" s="60">
        <f t="shared" si="18"/>
        <v>-0.01222669592782153</v>
      </c>
      <c r="R492" s="60">
        <f t="shared" si="18"/>
        <v>-0.05633720972806811</v>
      </c>
      <c r="S492" s="60">
        <f t="shared" si="18"/>
        <v>-0.012023378463895165</v>
      </c>
      <c r="T492" s="60">
        <f t="shared" si="18"/>
        <v>-0.019189234209662464</v>
      </c>
    </row>
    <row r="493" spans="1:20" ht="12.75">
      <c r="A493">
        <v>78</v>
      </c>
      <c r="B493" t="s">
        <v>76</v>
      </c>
      <c r="C493" t="str">
        <f t="shared" si="16"/>
        <v>C</v>
      </c>
      <c r="D493">
        <f t="shared" si="19"/>
        <v>271596</v>
      </c>
      <c r="E493" s="60">
        <f t="shared" si="20"/>
        <v>-0.1362338781894108</v>
      </c>
      <c r="F493" s="60">
        <f t="shared" si="20"/>
        <v>-0.06124607199740428</v>
      </c>
      <c r="G493" s="60">
        <f t="shared" si="20"/>
        <v>0.11841387521784205</v>
      </c>
      <c r="H493" s="60">
        <f t="shared" si="20"/>
        <v>0.07454628315151127</v>
      </c>
      <c r="I493" s="60">
        <f t="shared" si="20"/>
        <v>0.017107835613387662</v>
      </c>
      <c r="J493" s="60">
        <f t="shared" si="20"/>
        <v>-0.012487602093698237</v>
      </c>
      <c r="K493" s="60">
        <f t="shared" si="20"/>
        <v>-0.01761317019135888</v>
      </c>
      <c r="L493" t="str">
        <f t="shared" si="17"/>
        <v>C</v>
      </c>
      <c r="M493">
        <f t="shared" si="21"/>
        <v>267071</v>
      </c>
      <c r="N493" s="60">
        <f t="shared" si="18"/>
        <v>-0.1422668084139086</v>
      </c>
      <c r="O493" s="60">
        <f t="shared" si="18"/>
        <v>-0.15722938360011995</v>
      </c>
      <c r="P493" s="60">
        <f t="shared" si="18"/>
        <v>0.27595861991592896</v>
      </c>
      <c r="Q493" s="60">
        <f t="shared" si="18"/>
        <v>0.05132612137947476</v>
      </c>
      <c r="R493" s="60">
        <f t="shared" si="18"/>
        <v>-0.015426669121096193</v>
      </c>
      <c r="S493" s="60">
        <f t="shared" si="18"/>
        <v>-0.012361880160278966</v>
      </c>
      <c r="T493" s="60">
        <f t="shared" si="18"/>
        <v>-0.019189234209662464</v>
      </c>
    </row>
    <row r="494" spans="1:20" ht="12.75">
      <c r="A494">
        <v>79</v>
      </c>
      <c r="B494" t="s">
        <v>77</v>
      </c>
      <c r="C494" t="str">
        <f t="shared" si="16"/>
        <v>C</v>
      </c>
      <c r="D494">
        <f t="shared" si="19"/>
        <v>193033</v>
      </c>
      <c r="E494" s="60">
        <f t="shared" si="20"/>
        <v>0.031623886027070336</v>
      </c>
      <c r="F494" s="60">
        <f t="shared" si="20"/>
        <v>-0.05875355517385594</v>
      </c>
      <c r="G494" s="60">
        <f t="shared" si="20"/>
        <v>0.033641114601781597</v>
      </c>
      <c r="H494" s="60">
        <f t="shared" si="20"/>
        <v>-0.02060550125840826</v>
      </c>
      <c r="I494" s="60">
        <f t="shared" si="20"/>
        <v>0.006046090212342245</v>
      </c>
      <c r="J494" s="60">
        <f t="shared" si="20"/>
        <v>0.007996063393550058</v>
      </c>
      <c r="K494" s="60">
        <f t="shared" si="20"/>
        <v>-0.01761317019135888</v>
      </c>
      <c r="L494" t="str">
        <f t="shared" si="17"/>
        <v>C</v>
      </c>
      <c r="M494">
        <f t="shared" si="21"/>
        <v>174579</v>
      </c>
      <c r="N494" s="60">
        <f t="shared" si="18"/>
        <v>0.024271357640897467</v>
      </c>
      <c r="O494" s="60">
        <f t="shared" si="18"/>
        <v>-0.12010835470132841</v>
      </c>
      <c r="P494" s="60">
        <f t="shared" si="18"/>
        <v>0.06113173422141957</v>
      </c>
      <c r="Q494" s="60">
        <f t="shared" si="18"/>
        <v>-0.010140148752330453</v>
      </c>
      <c r="R494" s="60">
        <f t="shared" si="18"/>
        <v>0.002684122264542843</v>
      </c>
      <c r="S494" s="60">
        <f t="shared" si="18"/>
        <v>0.042161289326798954</v>
      </c>
      <c r="T494" s="60">
        <f t="shared" si="18"/>
        <v>-0.019189234209662464</v>
      </c>
    </row>
    <row r="495" spans="1:20" ht="12.75">
      <c r="A495">
        <v>80</v>
      </c>
      <c r="B495" t="s">
        <v>78</v>
      </c>
      <c r="C495" t="str">
        <f t="shared" si="16"/>
        <v>B</v>
      </c>
      <c r="D495">
        <f t="shared" si="19"/>
        <v>302501</v>
      </c>
      <c r="E495" s="60">
        <f t="shared" si="20"/>
        <v>-0.04828531107723594</v>
      </c>
      <c r="F495" s="60">
        <f t="shared" si="20"/>
        <v>0.03292986990030844</v>
      </c>
      <c r="G495" s="60">
        <f t="shared" si="20"/>
        <v>0.012090175461477615</v>
      </c>
      <c r="H495" s="60">
        <f t="shared" si="20"/>
        <v>0.0007533528802063927</v>
      </c>
      <c r="I495" s="60">
        <f t="shared" si="20"/>
        <v>0.012600767868157059</v>
      </c>
      <c r="J495" s="60">
        <f t="shared" si="20"/>
        <v>-0.010042202904935228</v>
      </c>
      <c r="K495" s="60">
        <f t="shared" si="20"/>
        <v>-0.017573386851799672</v>
      </c>
      <c r="L495" t="str">
        <f t="shared" si="17"/>
        <v>C</v>
      </c>
      <c r="M495">
        <f t="shared" si="21"/>
        <v>270333</v>
      </c>
      <c r="N495" s="60">
        <f t="shared" si="18"/>
        <v>-0.058054407782841794</v>
      </c>
      <c r="O495" s="60">
        <f t="shared" si="18"/>
        <v>0.008271868864663523</v>
      </c>
      <c r="P495" s="60">
        <f t="shared" si="18"/>
        <v>0.06274775703917781</v>
      </c>
      <c r="Q495" s="60">
        <f t="shared" si="18"/>
        <v>0.0027025254781886596</v>
      </c>
      <c r="R495" s="60">
        <f t="shared" si="18"/>
        <v>-0.005600525810161183</v>
      </c>
      <c r="S495" s="60">
        <f t="shared" si="18"/>
        <v>-0.010067217789027054</v>
      </c>
      <c r="T495" s="60">
        <f t="shared" si="18"/>
        <v>-0.019122649663935527</v>
      </c>
    </row>
    <row r="496" spans="1:20" ht="12.75">
      <c r="A496">
        <v>81</v>
      </c>
      <c r="B496" t="s">
        <v>79</v>
      </c>
      <c r="C496" t="str">
        <f t="shared" si="16"/>
        <v>C</v>
      </c>
      <c r="D496">
        <f t="shared" si="19"/>
        <v>264663</v>
      </c>
      <c r="E496" s="60">
        <f t="shared" si="20"/>
        <v>-0.030455515139041045</v>
      </c>
      <c r="F496" s="60">
        <f t="shared" si="20"/>
        <v>-0.004928743167911698</v>
      </c>
      <c r="G496" s="60">
        <f t="shared" si="20"/>
        <v>0.07411005828838838</v>
      </c>
      <c r="H496" s="60">
        <f t="shared" si="20"/>
        <v>-0.024238914250467834</v>
      </c>
      <c r="I496" s="60">
        <f t="shared" si="20"/>
        <v>-0.014523778930390654</v>
      </c>
      <c r="J496" s="60">
        <f t="shared" si="20"/>
        <v>1.7394462979089531E-06</v>
      </c>
      <c r="K496" s="60">
        <f t="shared" si="20"/>
        <v>-0.01761317019135888</v>
      </c>
      <c r="L496" t="str">
        <f t="shared" si="17"/>
        <v>C</v>
      </c>
      <c r="M496">
        <f t="shared" si="21"/>
        <v>239048</v>
      </c>
      <c r="N496" s="60">
        <f aca="true" t="shared" si="22" ref="N496:T499">SUMIF($C$3:$C$410,$A496,N$3:N$410)/$M496-N$411</f>
        <v>-0.05252503948637746</v>
      </c>
      <c r="O496" s="60">
        <f t="shared" si="22"/>
        <v>-0.046908113858752765</v>
      </c>
      <c r="P496" s="60">
        <f t="shared" si="22"/>
        <v>0.13112584054375884</v>
      </c>
      <c r="Q496" s="60">
        <f t="shared" si="22"/>
        <v>-0.015732618734444356</v>
      </c>
      <c r="R496" s="60">
        <f t="shared" si="22"/>
        <v>-0.02302730805150975</v>
      </c>
      <c r="S496" s="60">
        <f t="shared" si="22"/>
        <v>0.007067239587325403</v>
      </c>
      <c r="T496" s="60">
        <f t="shared" si="22"/>
        <v>-0.019189234209662464</v>
      </c>
    </row>
    <row r="497" spans="1:20" ht="12.75">
      <c r="A497">
        <v>82</v>
      </c>
      <c r="B497" t="s">
        <v>80</v>
      </c>
      <c r="C497" t="str">
        <f t="shared" si="16"/>
        <v>C</v>
      </c>
      <c r="D497">
        <f t="shared" si="19"/>
        <v>301602</v>
      </c>
      <c r="E497" s="60">
        <f t="shared" si="20"/>
        <v>-0.0456714359642266</v>
      </c>
      <c r="F497" s="60">
        <f t="shared" si="20"/>
        <v>-0.006428749167980086</v>
      </c>
      <c r="G497" s="60">
        <f t="shared" si="20"/>
        <v>0.06412372661140045</v>
      </c>
      <c r="H497" s="60">
        <f t="shared" si="20"/>
        <v>-0.014810976415732965</v>
      </c>
      <c r="I497" s="60">
        <f t="shared" si="20"/>
        <v>-0.00010376908419391928</v>
      </c>
      <c r="J497" s="60">
        <f t="shared" si="20"/>
        <v>0.0028916457229608006</v>
      </c>
      <c r="K497" s="60">
        <f t="shared" si="20"/>
        <v>-0.01761317019135888</v>
      </c>
      <c r="L497" t="str">
        <f t="shared" si="17"/>
        <v>C</v>
      </c>
      <c r="M497">
        <f t="shared" si="21"/>
        <v>276737</v>
      </c>
      <c r="N497" s="60">
        <f t="shared" si="22"/>
        <v>-0.06548456104051767</v>
      </c>
      <c r="O497" s="60">
        <f t="shared" si="22"/>
        <v>-0.06877233378258635</v>
      </c>
      <c r="P497" s="60">
        <f t="shared" si="22"/>
        <v>0.13928742571897326</v>
      </c>
      <c r="Q497" s="60">
        <f t="shared" si="22"/>
        <v>-0.005047876995104401</v>
      </c>
      <c r="R497" s="60">
        <f t="shared" si="22"/>
        <v>-0.006488078612640627</v>
      </c>
      <c r="S497" s="60">
        <f t="shared" si="22"/>
        <v>0.006505424711875752</v>
      </c>
      <c r="T497" s="60">
        <f t="shared" si="22"/>
        <v>-0.019189234209662464</v>
      </c>
    </row>
    <row r="498" spans="1:20" ht="12.75">
      <c r="A498">
        <v>83</v>
      </c>
      <c r="B498" t="s">
        <v>81</v>
      </c>
      <c r="C498" t="str">
        <f t="shared" si="16"/>
        <v>C</v>
      </c>
      <c r="D498">
        <f t="shared" si="19"/>
        <v>256809</v>
      </c>
      <c r="E498" s="60">
        <f t="shared" si="20"/>
        <v>-0.012396668044906578</v>
      </c>
      <c r="F498" s="60">
        <f t="shared" si="20"/>
        <v>-0.030968344581308982</v>
      </c>
      <c r="G498" s="60">
        <f t="shared" si="20"/>
        <v>0.06095709332935684</v>
      </c>
      <c r="H498" s="60">
        <f t="shared" si="20"/>
        <v>-0.011858041852674701</v>
      </c>
      <c r="I498" s="60">
        <f t="shared" si="20"/>
        <v>-0.014890913651630311</v>
      </c>
      <c r="J498" s="60">
        <f t="shared" si="20"/>
        <v>0.009180184082019906</v>
      </c>
      <c r="K498" s="60">
        <f t="shared" si="20"/>
        <v>-0.01761317019135888</v>
      </c>
      <c r="L498" t="str">
        <f t="shared" si="17"/>
        <v>C</v>
      </c>
      <c r="M498">
        <f t="shared" si="21"/>
        <v>235499</v>
      </c>
      <c r="N498" s="60">
        <f t="shared" si="22"/>
        <v>-0.026859678027940426</v>
      </c>
      <c r="O498" s="60">
        <f t="shared" si="22"/>
        <v>-0.08319877509897566</v>
      </c>
      <c r="P498" s="60">
        <f t="shared" si="22"/>
        <v>0.13206681797324496</v>
      </c>
      <c r="Q498" s="60">
        <f t="shared" si="22"/>
        <v>-0.01382055983439106</v>
      </c>
      <c r="R498" s="60">
        <f t="shared" si="22"/>
        <v>-0.02021799539722078</v>
      </c>
      <c r="S498" s="60">
        <f t="shared" si="22"/>
        <v>0.012030190385282958</v>
      </c>
      <c r="T498" s="60">
        <f t="shared" si="22"/>
        <v>-0.019189234209662464</v>
      </c>
    </row>
    <row r="499" spans="1:20" ht="12.75">
      <c r="A499">
        <v>84</v>
      </c>
      <c r="B499" t="s">
        <v>82</v>
      </c>
      <c r="C499" t="str">
        <f t="shared" si="16"/>
        <v>C</v>
      </c>
      <c r="D499">
        <f t="shared" si="19"/>
        <v>229983</v>
      </c>
      <c r="E499" s="60">
        <f t="shared" si="20"/>
        <v>-0.05473413516492634</v>
      </c>
      <c r="F499" s="60">
        <f t="shared" si="20"/>
        <v>0.05145377233891618</v>
      </c>
      <c r="G499" s="60">
        <f t="shared" si="20"/>
        <v>0.06341766984614064</v>
      </c>
      <c r="H499" s="60">
        <f t="shared" si="20"/>
        <v>-0.002807031658713821</v>
      </c>
      <c r="I499" s="60">
        <f t="shared" si="20"/>
        <v>-0.038217310158256336</v>
      </c>
      <c r="J499" s="60">
        <f t="shared" si="20"/>
        <v>-0.019165180871260058</v>
      </c>
      <c r="K499" s="60">
        <f t="shared" si="20"/>
        <v>-0.01761317019135888</v>
      </c>
      <c r="L499" t="str">
        <f t="shared" si="17"/>
        <v>C</v>
      </c>
      <c r="M499">
        <f t="shared" si="21"/>
        <v>216925</v>
      </c>
      <c r="N499" s="60">
        <f t="shared" si="22"/>
        <v>-0.0849437417547125</v>
      </c>
      <c r="O499" s="60">
        <f t="shared" si="22"/>
        <v>-0.004824647625630396</v>
      </c>
      <c r="P499" s="60">
        <f t="shared" si="22"/>
        <v>0.15951297628978214</v>
      </c>
      <c r="Q499" s="60">
        <f t="shared" si="22"/>
        <v>-0.007551716128561224</v>
      </c>
      <c r="R499" s="60">
        <f t="shared" si="22"/>
        <v>-0.04910472648495408</v>
      </c>
      <c r="S499" s="60">
        <f t="shared" si="22"/>
        <v>-0.013088144295923953</v>
      </c>
      <c r="T499" s="60">
        <f t="shared" si="22"/>
        <v>-0.019189234209662464</v>
      </c>
    </row>
    <row r="500" spans="2:10" ht="12.75">
      <c r="B500" t="s">
        <v>84</v>
      </c>
      <c r="C500" t="str">
        <f t="shared" si="16"/>
        <v>E</v>
      </c>
      <c r="H500" t="s">
        <v>84</v>
      </c>
      <c r="I500">
        <v>2001</v>
      </c>
      <c r="J500">
        <v>1991</v>
      </c>
    </row>
    <row r="501" spans="2:10" ht="12.75">
      <c r="B501" s="8" t="s">
        <v>559</v>
      </c>
      <c r="H501" t="s">
        <v>521</v>
      </c>
      <c r="I501">
        <f aca="true" t="shared" si="23" ref="I501:I507">COUNTIF(C$416:C$499,H501)</f>
        <v>24</v>
      </c>
      <c r="J501">
        <f aca="true" t="shared" si="24" ref="J501:J507">COUNTIF(L$416:L$499,H501)</f>
        <v>21</v>
      </c>
    </row>
    <row r="502" spans="2:10" ht="12.75">
      <c r="B502" s="8" t="s">
        <v>560</v>
      </c>
      <c r="H502" t="s">
        <v>522</v>
      </c>
      <c r="I502">
        <f t="shared" si="23"/>
        <v>24</v>
      </c>
      <c r="J502">
        <f t="shared" si="24"/>
        <v>30</v>
      </c>
    </row>
    <row r="503" spans="2:10" ht="12.75">
      <c r="B503" s="8" t="s">
        <v>561</v>
      </c>
      <c r="H503" t="s">
        <v>523</v>
      </c>
      <c r="I503">
        <f t="shared" si="23"/>
        <v>28</v>
      </c>
      <c r="J503">
        <f t="shared" si="24"/>
        <v>28</v>
      </c>
    </row>
    <row r="504" spans="2:10" ht="12.75">
      <c r="B504" s="8" t="s">
        <v>562</v>
      </c>
      <c r="H504" t="s">
        <v>524</v>
      </c>
      <c r="I504">
        <f t="shared" si="23"/>
        <v>3</v>
      </c>
      <c r="J504">
        <f t="shared" si="24"/>
        <v>1</v>
      </c>
    </row>
    <row r="505" spans="2:10" ht="12.75">
      <c r="B505" s="8" t="s">
        <v>563</v>
      </c>
      <c r="H505" t="s">
        <v>552</v>
      </c>
      <c r="I505">
        <f t="shared" si="23"/>
        <v>5</v>
      </c>
      <c r="J505">
        <f t="shared" si="24"/>
        <v>4</v>
      </c>
    </row>
    <row r="506" spans="2:10" ht="12.75">
      <c r="B506" s="8" t="s">
        <v>564</v>
      </c>
      <c r="H506" t="s">
        <v>529</v>
      </c>
      <c r="I506">
        <f t="shared" si="23"/>
        <v>0</v>
      </c>
      <c r="J506">
        <f t="shared" si="24"/>
        <v>0</v>
      </c>
    </row>
    <row r="507" spans="2:10" ht="25.5">
      <c r="B507" s="8" t="s">
        <v>565</v>
      </c>
      <c r="H507" t="s">
        <v>531</v>
      </c>
      <c r="I507">
        <f t="shared" si="23"/>
        <v>0</v>
      </c>
      <c r="J507">
        <f t="shared" si="24"/>
        <v>0</v>
      </c>
    </row>
    <row r="509" spans="9:10" ht="12.75">
      <c r="I509">
        <f>SUM(I501:I507)</f>
        <v>84</v>
      </c>
      <c r="J509">
        <f>SUM(J501:J507)</f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6"/>
  <sheetViews>
    <sheetView zoomScalePageLayoutView="0" workbookViewId="0" topLeftCell="B388">
      <selection activeCell="J414" sqref="J414"/>
    </sheetView>
  </sheetViews>
  <sheetFormatPr defaultColWidth="9.140625" defaultRowHeight="12.75"/>
  <cols>
    <col min="2" max="2" width="46.421875" style="0" customWidth="1"/>
    <col min="3" max="5" width="8.7109375" style="0" customWidth="1"/>
    <col min="6" max="6" width="14.7109375" style="0" customWidth="1"/>
    <col min="7" max="7" width="13.7109375" style="0" customWidth="1"/>
    <col min="8" max="8" width="17.421875" style="0" customWidth="1"/>
    <col min="9" max="10" width="8.7109375" style="0" customWidth="1"/>
  </cols>
  <sheetData>
    <row r="1" spans="1:4" ht="12.75">
      <c r="A1" s="89" t="s">
        <v>641</v>
      </c>
      <c r="D1" t="s">
        <v>639</v>
      </c>
    </row>
    <row r="2" spans="1:9" ht="87.75" customHeight="1">
      <c r="A2" s="89" t="s">
        <v>630</v>
      </c>
      <c r="C2" t="s">
        <v>85</v>
      </c>
      <c r="D2" s="8" t="s">
        <v>579</v>
      </c>
      <c r="E2" s="8" t="s">
        <v>580</v>
      </c>
      <c r="F2" s="8" t="s">
        <v>581</v>
      </c>
      <c r="G2" s="8" t="s">
        <v>582</v>
      </c>
      <c r="H2" s="8" t="s">
        <v>583</v>
      </c>
      <c r="I2" s="96" t="s">
        <v>640</v>
      </c>
    </row>
    <row r="3" spans="1:9" ht="12.75">
      <c r="A3" s="6">
        <v>1</v>
      </c>
      <c r="B3" s="6" t="s">
        <v>86</v>
      </c>
      <c r="C3">
        <v>1</v>
      </c>
      <c r="D3" s="85">
        <v>7185</v>
      </c>
      <c r="E3" s="85">
        <f>D3-F3-G3-H3</f>
        <v>6587</v>
      </c>
      <c r="F3" s="85">
        <v>472</v>
      </c>
      <c r="G3" s="85">
        <v>44</v>
      </c>
      <c r="H3" s="85">
        <v>82</v>
      </c>
      <c r="I3">
        <f>10*F3+30*G3+50*H3</f>
        <v>10140</v>
      </c>
    </row>
    <row r="4" spans="1:9" ht="12.75">
      <c r="A4" s="6">
        <v>2</v>
      </c>
      <c r="B4" s="6" t="s">
        <v>87</v>
      </c>
      <c r="C4">
        <v>2</v>
      </c>
      <c r="D4" s="85">
        <v>163944</v>
      </c>
      <c r="E4" s="85">
        <f aca="true" t="shared" si="0" ref="E4:E67">D4-F4-G4-H4</f>
        <v>148024</v>
      </c>
      <c r="F4" s="85">
        <v>9381</v>
      </c>
      <c r="G4" s="85">
        <v>2137</v>
      </c>
      <c r="H4" s="85">
        <v>4402</v>
      </c>
      <c r="I4">
        <f aca="true" t="shared" si="1" ref="I4:I67">10*F4+30*G4+50*H4</f>
        <v>378020</v>
      </c>
    </row>
    <row r="5" spans="1:9" ht="12.75">
      <c r="A5" s="6">
        <v>3</v>
      </c>
      <c r="B5" s="6" t="s">
        <v>88</v>
      </c>
      <c r="C5">
        <v>3</v>
      </c>
      <c r="D5" s="85">
        <v>314564</v>
      </c>
      <c r="E5" s="85">
        <f t="shared" si="0"/>
        <v>286393</v>
      </c>
      <c r="F5" s="85">
        <v>20440</v>
      </c>
      <c r="G5" s="85">
        <v>3128</v>
      </c>
      <c r="H5" s="85">
        <v>4603</v>
      </c>
      <c r="I5">
        <f t="shared" si="1"/>
        <v>528390</v>
      </c>
    </row>
    <row r="6" spans="1:9" ht="12.75">
      <c r="A6" s="6">
        <v>4</v>
      </c>
      <c r="B6" s="6" t="s">
        <v>89</v>
      </c>
      <c r="C6">
        <v>7</v>
      </c>
      <c r="D6" s="85">
        <v>218307</v>
      </c>
      <c r="E6" s="85">
        <f t="shared" si="0"/>
        <v>196885</v>
      </c>
      <c r="F6" s="85">
        <v>15112</v>
      </c>
      <c r="G6" s="85">
        <v>2133</v>
      </c>
      <c r="H6" s="85">
        <v>4177</v>
      </c>
      <c r="I6">
        <f t="shared" si="1"/>
        <v>423960</v>
      </c>
    </row>
    <row r="7" spans="1:9" ht="12.75">
      <c r="A7" s="6">
        <v>5</v>
      </c>
      <c r="B7" s="6" t="s">
        <v>90</v>
      </c>
      <c r="C7">
        <v>5</v>
      </c>
      <c r="D7" s="85">
        <v>263464</v>
      </c>
      <c r="E7" s="85">
        <f t="shared" si="0"/>
        <v>240564</v>
      </c>
      <c r="F7" s="85">
        <v>15012</v>
      </c>
      <c r="G7" s="85">
        <v>3341</v>
      </c>
      <c r="H7" s="85">
        <v>4547</v>
      </c>
      <c r="I7">
        <f t="shared" si="1"/>
        <v>477700</v>
      </c>
    </row>
    <row r="8" spans="1:9" ht="12.75">
      <c r="A8" s="6">
        <v>6</v>
      </c>
      <c r="B8" s="6" t="s">
        <v>91</v>
      </c>
      <c r="C8">
        <v>7</v>
      </c>
      <c r="D8" s="85">
        <v>295532</v>
      </c>
      <c r="E8" s="85">
        <f t="shared" si="0"/>
        <v>267146</v>
      </c>
      <c r="F8" s="85">
        <v>21192</v>
      </c>
      <c r="G8" s="85">
        <v>2329</v>
      </c>
      <c r="H8" s="85">
        <v>4865</v>
      </c>
      <c r="I8">
        <f t="shared" si="1"/>
        <v>525040</v>
      </c>
    </row>
    <row r="9" spans="1:9" ht="12.75">
      <c r="A9" s="6">
        <v>7</v>
      </c>
      <c r="B9" s="6" t="s">
        <v>92</v>
      </c>
      <c r="C9">
        <v>1</v>
      </c>
      <c r="D9" s="85">
        <v>198020</v>
      </c>
      <c r="E9" s="85">
        <f t="shared" si="0"/>
        <v>182492</v>
      </c>
      <c r="F9" s="85">
        <v>11048</v>
      </c>
      <c r="G9" s="85">
        <v>1851</v>
      </c>
      <c r="H9" s="85">
        <v>2629</v>
      </c>
      <c r="I9">
        <f t="shared" si="1"/>
        <v>297460</v>
      </c>
    </row>
    <row r="10" spans="1:9" ht="12.75">
      <c r="A10" s="6">
        <v>8</v>
      </c>
      <c r="B10" s="6" t="s">
        <v>93</v>
      </c>
      <c r="C10">
        <v>6</v>
      </c>
      <c r="D10" s="85">
        <v>330587</v>
      </c>
      <c r="E10" s="85">
        <f t="shared" si="0"/>
        <v>301091</v>
      </c>
      <c r="F10" s="85">
        <v>21119</v>
      </c>
      <c r="G10" s="85">
        <v>3110</v>
      </c>
      <c r="H10" s="85">
        <v>5267</v>
      </c>
      <c r="I10">
        <f t="shared" si="1"/>
        <v>567840</v>
      </c>
    </row>
    <row r="11" spans="1:9" ht="12.75">
      <c r="A11" s="6">
        <v>9</v>
      </c>
      <c r="B11" s="6" t="s">
        <v>94</v>
      </c>
      <c r="C11">
        <v>10</v>
      </c>
      <c r="D11" s="85">
        <v>300948</v>
      </c>
      <c r="E11" s="85">
        <f t="shared" si="0"/>
        <v>275212</v>
      </c>
      <c r="F11" s="85">
        <v>17273</v>
      </c>
      <c r="G11" s="85">
        <v>3463</v>
      </c>
      <c r="H11" s="85">
        <v>5000</v>
      </c>
      <c r="I11">
        <f t="shared" si="1"/>
        <v>526620</v>
      </c>
    </row>
    <row r="12" spans="1:9" ht="12.75">
      <c r="A12" s="6">
        <v>10</v>
      </c>
      <c r="B12" s="6" t="s">
        <v>95</v>
      </c>
      <c r="C12">
        <v>3</v>
      </c>
      <c r="D12" s="85">
        <v>273559</v>
      </c>
      <c r="E12" s="85">
        <f t="shared" si="0"/>
        <v>249168</v>
      </c>
      <c r="F12" s="85">
        <v>16696</v>
      </c>
      <c r="G12" s="85">
        <v>2862</v>
      </c>
      <c r="H12" s="85">
        <v>4833</v>
      </c>
      <c r="I12">
        <f t="shared" si="1"/>
        <v>494470</v>
      </c>
    </row>
    <row r="13" spans="1:9" ht="12.75">
      <c r="A13" s="6">
        <v>11</v>
      </c>
      <c r="B13" s="6" t="s">
        <v>96</v>
      </c>
      <c r="C13">
        <v>7</v>
      </c>
      <c r="D13" s="85">
        <v>214403</v>
      </c>
      <c r="E13" s="85">
        <f t="shared" si="0"/>
        <v>195606</v>
      </c>
      <c r="F13" s="85">
        <v>12157</v>
      </c>
      <c r="G13" s="85">
        <v>2276</v>
      </c>
      <c r="H13" s="85">
        <v>4364</v>
      </c>
      <c r="I13">
        <f t="shared" si="1"/>
        <v>408050</v>
      </c>
    </row>
    <row r="14" spans="1:9" ht="12.75">
      <c r="A14" s="6">
        <v>12</v>
      </c>
      <c r="B14" s="6" t="s">
        <v>97</v>
      </c>
      <c r="C14">
        <v>4</v>
      </c>
      <c r="D14" s="85">
        <v>202824</v>
      </c>
      <c r="E14" s="85">
        <f t="shared" si="0"/>
        <v>187477</v>
      </c>
      <c r="F14" s="85">
        <v>9535</v>
      </c>
      <c r="G14" s="85">
        <v>2275</v>
      </c>
      <c r="H14" s="85">
        <v>3537</v>
      </c>
      <c r="I14">
        <f t="shared" si="1"/>
        <v>340450</v>
      </c>
    </row>
    <row r="15" spans="1:9" ht="12.75">
      <c r="A15" s="6">
        <v>13</v>
      </c>
      <c r="B15" s="6" t="s">
        <v>98</v>
      </c>
      <c r="C15">
        <v>1</v>
      </c>
      <c r="D15" s="85">
        <v>165242</v>
      </c>
      <c r="E15" s="85">
        <f t="shared" si="0"/>
        <v>153642</v>
      </c>
      <c r="F15" s="85">
        <v>8261</v>
      </c>
      <c r="G15" s="85">
        <v>1363</v>
      </c>
      <c r="H15" s="85">
        <v>1976</v>
      </c>
      <c r="I15">
        <f t="shared" si="1"/>
        <v>222300</v>
      </c>
    </row>
    <row r="16" spans="1:9" ht="12.75">
      <c r="A16" s="6">
        <v>14</v>
      </c>
      <c r="B16" s="6" t="s">
        <v>99</v>
      </c>
      <c r="C16">
        <v>3</v>
      </c>
      <c r="D16" s="85">
        <v>216507</v>
      </c>
      <c r="E16" s="85">
        <f t="shared" si="0"/>
        <v>200540</v>
      </c>
      <c r="F16" s="85">
        <v>10637</v>
      </c>
      <c r="G16" s="85">
        <v>2098</v>
      </c>
      <c r="H16" s="85">
        <v>3232</v>
      </c>
      <c r="I16">
        <f t="shared" si="1"/>
        <v>330910</v>
      </c>
    </row>
    <row r="17" spans="1:9" ht="12.75">
      <c r="A17" s="6">
        <v>15</v>
      </c>
      <c r="B17" s="6" t="s">
        <v>100</v>
      </c>
      <c r="C17">
        <v>5</v>
      </c>
      <c r="D17" s="85">
        <v>206814</v>
      </c>
      <c r="E17" s="85">
        <f t="shared" si="0"/>
        <v>186264</v>
      </c>
      <c r="F17" s="85">
        <v>14598</v>
      </c>
      <c r="G17" s="85">
        <v>2456</v>
      </c>
      <c r="H17" s="85">
        <v>3496</v>
      </c>
      <c r="I17">
        <f t="shared" si="1"/>
        <v>394460</v>
      </c>
    </row>
    <row r="18" spans="1:9" ht="12.75">
      <c r="A18" s="6">
        <v>16</v>
      </c>
      <c r="B18" s="6" t="s">
        <v>101</v>
      </c>
      <c r="C18">
        <v>2</v>
      </c>
      <c r="D18" s="85">
        <v>224248</v>
      </c>
      <c r="E18" s="85">
        <f t="shared" si="0"/>
        <v>200995</v>
      </c>
      <c r="F18" s="85">
        <v>16213</v>
      </c>
      <c r="G18" s="85">
        <v>2348</v>
      </c>
      <c r="H18" s="85">
        <v>4692</v>
      </c>
      <c r="I18">
        <f t="shared" si="1"/>
        <v>467170</v>
      </c>
    </row>
    <row r="19" spans="1:9" ht="12.75">
      <c r="A19" s="6">
        <v>17</v>
      </c>
      <c r="B19" s="6" t="s">
        <v>102</v>
      </c>
      <c r="C19">
        <v>5</v>
      </c>
      <c r="D19" s="85">
        <v>243006</v>
      </c>
      <c r="E19" s="85">
        <f t="shared" si="0"/>
        <v>219888</v>
      </c>
      <c r="F19" s="85">
        <v>16231</v>
      </c>
      <c r="G19" s="85">
        <v>2558</v>
      </c>
      <c r="H19" s="85">
        <v>4329</v>
      </c>
      <c r="I19">
        <f t="shared" si="1"/>
        <v>455500</v>
      </c>
    </row>
    <row r="20" spans="1:9" ht="12.75">
      <c r="A20" s="6">
        <v>18</v>
      </c>
      <c r="B20" s="6" t="s">
        <v>103</v>
      </c>
      <c r="C20">
        <v>10</v>
      </c>
      <c r="D20" s="85">
        <v>212341</v>
      </c>
      <c r="E20" s="85">
        <f t="shared" si="0"/>
        <v>193420</v>
      </c>
      <c r="F20" s="85">
        <v>12918</v>
      </c>
      <c r="G20" s="85">
        <v>2420</v>
      </c>
      <c r="H20" s="85">
        <v>3583</v>
      </c>
      <c r="I20">
        <f t="shared" si="1"/>
        <v>380930</v>
      </c>
    </row>
    <row r="21" spans="1:9" ht="12.75">
      <c r="A21" s="6">
        <v>19</v>
      </c>
      <c r="B21" s="6" t="s">
        <v>104</v>
      </c>
      <c r="C21">
        <v>1</v>
      </c>
      <c r="D21" s="85">
        <v>175797</v>
      </c>
      <c r="E21" s="85">
        <f t="shared" si="0"/>
        <v>162071</v>
      </c>
      <c r="F21" s="85">
        <v>9249</v>
      </c>
      <c r="G21" s="85">
        <v>1694</v>
      </c>
      <c r="H21" s="85">
        <v>2783</v>
      </c>
      <c r="I21">
        <f t="shared" si="1"/>
        <v>282460</v>
      </c>
    </row>
    <row r="22" spans="1:9" ht="12.75">
      <c r="A22" s="6">
        <v>20</v>
      </c>
      <c r="B22" s="6" t="s">
        <v>105</v>
      </c>
      <c r="C22">
        <v>1</v>
      </c>
      <c r="D22" s="85">
        <v>158919</v>
      </c>
      <c r="E22" s="85">
        <f t="shared" si="0"/>
        <v>147719</v>
      </c>
      <c r="F22" s="85">
        <v>8552</v>
      </c>
      <c r="G22" s="85">
        <v>1132</v>
      </c>
      <c r="H22" s="85">
        <v>1516</v>
      </c>
      <c r="I22">
        <f t="shared" si="1"/>
        <v>195280</v>
      </c>
    </row>
    <row r="23" spans="1:9" ht="12.75">
      <c r="A23" s="6">
        <v>21</v>
      </c>
      <c r="B23" s="6" t="s">
        <v>106</v>
      </c>
      <c r="C23">
        <v>9</v>
      </c>
      <c r="D23" s="85">
        <v>147273</v>
      </c>
      <c r="E23" s="85">
        <f t="shared" si="0"/>
        <v>134928</v>
      </c>
      <c r="F23" s="85">
        <v>9484</v>
      </c>
      <c r="G23" s="85">
        <v>1066</v>
      </c>
      <c r="H23" s="85">
        <v>1795</v>
      </c>
      <c r="I23">
        <f t="shared" si="1"/>
        <v>216570</v>
      </c>
    </row>
    <row r="24" spans="1:9" ht="12.75">
      <c r="A24" s="6">
        <v>22</v>
      </c>
      <c r="B24" s="6" t="s">
        <v>107</v>
      </c>
      <c r="C24">
        <v>8</v>
      </c>
      <c r="D24" s="85">
        <v>266169</v>
      </c>
      <c r="E24" s="85">
        <f t="shared" si="0"/>
        <v>247633</v>
      </c>
      <c r="F24" s="85">
        <v>12582</v>
      </c>
      <c r="G24" s="85">
        <v>2506</v>
      </c>
      <c r="H24" s="85">
        <v>3448</v>
      </c>
      <c r="I24">
        <f t="shared" si="1"/>
        <v>373400</v>
      </c>
    </row>
    <row r="25" spans="1:9" ht="12.75">
      <c r="A25" s="6">
        <v>23</v>
      </c>
      <c r="B25" s="6" t="s">
        <v>108</v>
      </c>
      <c r="C25">
        <v>8</v>
      </c>
      <c r="D25" s="85">
        <v>248922</v>
      </c>
      <c r="E25" s="85">
        <f t="shared" si="0"/>
        <v>229247</v>
      </c>
      <c r="F25" s="85">
        <v>13038</v>
      </c>
      <c r="G25" s="85">
        <v>2394</v>
      </c>
      <c r="H25" s="85">
        <v>4243</v>
      </c>
      <c r="I25">
        <f t="shared" si="1"/>
        <v>414350</v>
      </c>
    </row>
    <row r="26" spans="1:9" ht="12.75">
      <c r="A26" s="6">
        <v>24</v>
      </c>
      <c r="B26" s="6" t="s">
        <v>109</v>
      </c>
      <c r="C26">
        <v>9</v>
      </c>
      <c r="D26" s="85">
        <v>187908</v>
      </c>
      <c r="E26" s="85">
        <f t="shared" si="0"/>
        <v>172767</v>
      </c>
      <c r="F26" s="85">
        <v>10857</v>
      </c>
      <c r="G26" s="85">
        <v>1650</v>
      </c>
      <c r="H26" s="85">
        <v>2634</v>
      </c>
      <c r="I26">
        <f t="shared" si="1"/>
        <v>289770</v>
      </c>
    </row>
    <row r="27" spans="1:9" ht="12.75">
      <c r="A27" s="6">
        <v>25</v>
      </c>
      <c r="B27" s="6" t="s">
        <v>110</v>
      </c>
      <c r="C27">
        <v>4</v>
      </c>
      <c r="D27" s="85">
        <v>243891</v>
      </c>
      <c r="E27" s="85">
        <f t="shared" si="0"/>
        <v>223228</v>
      </c>
      <c r="F27" s="85">
        <v>11772</v>
      </c>
      <c r="G27" s="85">
        <v>3518</v>
      </c>
      <c r="H27" s="85">
        <v>5373</v>
      </c>
      <c r="I27">
        <f t="shared" si="1"/>
        <v>491910</v>
      </c>
    </row>
    <row r="28" spans="1:9" ht="12.75">
      <c r="A28" s="6">
        <v>26</v>
      </c>
      <c r="B28" s="6" t="s">
        <v>111</v>
      </c>
      <c r="C28">
        <v>2</v>
      </c>
      <c r="D28" s="85">
        <v>238635</v>
      </c>
      <c r="E28" s="85">
        <f t="shared" si="0"/>
        <v>214787</v>
      </c>
      <c r="F28" s="85">
        <v>16312</v>
      </c>
      <c r="G28" s="85">
        <v>2831</v>
      </c>
      <c r="H28" s="85">
        <v>4705</v>
      </c>
      <c r="I28">
        <f t="shared" si="1"/>
        <v>483300</v>
      </c>
    </row>
    <row r="29" spans="1:9" ht="12.75">
      <c r="A29" s="6">
        <v>27</v>
      </c>
      <c r="B29" s="6" t="s">
        <v>112</v>
      </c>
      <c r="C29">
        <v>10</v>
      </c>
      <c r="D29" s="85">
        <v>172335</v>
      </c>
      <c r="E29" s="85">
        <f t="shared" si="0"/>
        <v>157765</v>
      </c>
      <c r="F29" s="85">
        <v>11544</v>
      </c>
      <c r="G29" s="85">
        <v>1120</v>
      </c>
      <c r="H29" s="85">
        <v>1906</v>
      </c>
      <c r="I29">
        <f t="shared" si="1"/>
        <v>244340</v>
      </c>
    </row>
    <row r="30" spans="1:9" ht="12.75">
      <c r="A30" s="6">
        <v>28</v>
      </c>
      <c r="B30" s="6" t="s">
        <v>113</v>
      </c>
      <c r="C30">
        <v>8</v>
      </c>
      <c r="D30" s="85">
        <v>244866</v>
      </c>
      <c r="E30" s="85">
        <f t="shared" si="0"/>
        <v>226351</v>
      </c>
      <c r="F30" s="85">
        <v>11716</v>
      </c>
      <c r="G30" s="85">
        <v>2663</v>
      </c>
      <c r="H30" s="85">
        <v>4136</v>
      </c>
      <c r="I30">
        <f t="shared" si="1"/>
        <v>403850</v>
      </c>
    </row>
    <row r="31" spans="1:9" ht="12.75">
      <c r="A31" s="6">
        <v>29</v>
      </c>
      <c r="B31" s="6" t="s">
        <v>114</v>
      </c>
      <c r="C31">
        <v>6</v>
      </c>
      <c r="D31" s="85">
        <v>179768</v>
      </c>
      <c r="E31" s="85">
        <f t="shared" si="0"/>
        <v>163642</v>
      </c>
      <c r="F31" s="85">
        <v>11851</v>
      </c>
      <c r="G31" s="85">
        <v>1482</v>
      </c>
      <c r="H31" s="85">
        <v>2793</v>
      </c>
      <c r="I31">
        <f t="shared" si="1"/>
        <v>302620</v>
      </c>
    </row>
    <row r="32" spans="1:9" ht="12.75">
      <c r="A32" s="6">
        <v>30</v>
      </c>
      <c r="B32" s="6" t="s">
        <v>115</v>
      </c>
      <c r="C32">
        <v>4</v>
      </c>
      <c r="D32" s="85">
        <v>196106</v>
      </c>
      <c r="E32" s="85">
        <f t="shared" si="0"/>
        <v>179309</v>
      </c>
      <c r="F32" s="85">
        <v>9537</v>
      </c>
      <c r="G32" s="85">
        <v>2590</v>
      </c>
      <c r="H32" s="85">
        <v>4670</v>
      </c>
      <c r="I32">
        <f t="shared" si="1"/>
        <v>406570</v>
      </c>
    </row>
    <row r="33" spans="1:9" ht="12.75">
      <c r="A33" s="6">
        <v>31</v>
      </c>
      <c r="B33" s="6" t="s">
        <v>116</v>
      </c>
      <c r="C33">
        <v>4</v>
      </c>
      <c r="D33" s="85">
        <v>218341</v>
      </c>
      <c r="E33" s="85">
        <f t="shared" si="0"/>
        <v>199518</v>
      </c>
      <c r="F33" s="85">
        <v>12200</v>
      </c>
      <c r="G33" s="85">
        <v>2433</v>
      </c>
      <c r="H33" s="85">
        <v>4190</v>
      </c>
      <c r="I33">
        <f t="shared" si="1"/>
        <v>404490</v>
      </c>
    </row>
    <row r="34" spans="1:9" ht="12.75">
      <c r="A34" s="6">
        <v>32</v>
      </c>
      <c r="B34" s="6" t="s">
        <v>117</v>
      </c>
      <c r="C34">
        <v>9</v>
      </c>
      <c r="D34" s="85">
        <v>260380</v>
      </c>
      <c r="E34" s="85">
        <f t="shared" si="0"/>
        <v>243163</v>
      </c>
      <c r="F34" s="85">
        <v>11999</v>
      </c>
      <c r="G34" s="85">
        <v>1999</v>
      </c>
      <c r="H34" s="85">
        <v>3219</v>
      </c>
      <c r="I34">
        <f t="shared" si="1"/>
        <v>340910</v>
      </c>
    </row>
    <row r="35" spans="1:9" ht="12.75">
      <c r="A35" s="6">
        <v>33</v>
      </c>
      <c r="B35" s="6" t="s">
        <v>118</v>
      </c>
      <c r="C35">
        <v>1</v>
      </c>
      <c r="D35" s="85">
        <v>181286</v>
      </c>
      <c r="E35" s="85">
        <f t="shared" si="0"/>
        <v>168679</v>
      </c>
      <c r="F35" s="85">
        <v>8946</v>
      </c>
      <c r="G35" s="85">
        <v>1491</v>
      </c>
      <c r="H35" s="85">
        <v>2170</v>
      </c>
      <c r="I35">
        <f t="shared" si="1"/>
        <v>242690</v>
      </c>
    </row>
    <row r="36" spans="1:9" ht="12.75">
      <c r="A36" s="6">
        <v>34</v>
      </c>
      <c r="B36" s="6" t="s">
        <v>119</v>
      </c>
      <c r="C36">
        <v>13</v>
      </c>
      <c r="D36" s="85">
        <v>261037</v>
      </c>
      <c r="E36" s="85">
        <f t="shared" si="0"/>
        <v>232652</v>
      </c>
      <c r="F36" s="85">
        <v>18457</v>
      </c>
      <c r="G36" s="85">
        <v>3571</v>
      </c>
      <c r="H36" s="85">
        <v>6357</v>
      </c>
      <c r="I36">
        <f t="shared" si="1"/>
        <v>609550</v>
      </c>
    </row>
    <row r="37" spans="1:9" ht="12.75">
      <c r="A37" s="6">
        <v>35</v>
      </c>
      <c r="B37" s="6" t="s">
        <v>120</v>
      </c>
      <c r="C37">
        <v>53</v>
      </c>
      <c r="D37" s="85">
        <v>180608</v>
      </c>
      <c r="E37" s="85">
        <f t="shared" si="0"/>
        <v>161377</v>
      </c>
      <c r="F37" s="85">
        <v>13127</v>
      </c>
      <c r="G37" s="85">
        <v>2114</v>
      </c>
      <c r="H37" s="85">
        <v>3990</v>
      </c>
      <c r="I37">
        <f t="shared" si="1"/>
        <v>394190</v>
      </c>
    </row>
    <row r="38" spans="1:9" ht="12.75">
      <c r="A38" s="6">
        <v>36</v>
      </c>
      <c r="B38" s="6" t="s">
        <v>121</v>
      </c>
      <c r="C38">
        <v>11</v>
      </c>
      <c r="D38" s="85">
        <v>392819</v>
      </c>
      <c r="E38" s="85">
        <f t="shared" si="0"/>
        <v>358343</v>
      </c>
      <c r="F38" s="85">
        <v>20362</v>
      </c>
      <c r="G38" s="85">
        <v>4936</v>
      </c>
      <c r="H38" s="85">
        <v>9178</v>
      </c>
      <c r="I38">
        <f t="shared" si="1"/>
        <v>810600</v>
      </c>
    </row>
    <row r="39" spans="1:9" ht="12.75">
      <c r="A39" s="6">
        <v>37</v>
      </c>
      <c r="B39" s="6" t="s">
        <v>122</v>
      </c>
      <c r="C39">
        <v>12</v>
      </c>
      <c r="D39" s="85">
        <v>217273</v>
      </c>
      <c r="E39" s="85">
        <f t="shared" si="0"/>
        <v>193717</v>
      </c>
      <c r="F39" s="85">
        <v>15486</v>
      </c>
      <c r="G39" s="85">
        <v>2765</v>
      </c>
      <c r="H39" s="85">
        <v>5305</v>
      </c>
      <c r="I39">
        <f t="shared" si="1"/>
        <v>503060</v>
      </c>
    </row>
    <row r="40" spans="1:9" ht="12.75">
      <c r="A40" s="6">
        <v>38</v>
      </c>
      <c r="B40" s="6" t="s">
        <v>123</v>
      </c>
      <c r="C40">
        <v>12</v>
      </c>
      <c r="D40" s="85">
        <v>205357</v>
      </c>
      <c r="E40" s="85">
        <f t="shared" si="0"/>
        <v>183369</v>
      </c>
      <c r="F40" s="85">
        <v>14521</v>
      </c>
      <c r="G40" s="85">
        <v>2665</v>
      </c>
      <c r="H40" s="85">
        <v>4802</v>
      </c>
      <c r="I40">
        <f t="shared" si="1"/>
        <v>465260</v>
      </c>
    </row>
    <row r="41" spans="1:9" ht="12.75">
      <c r="A41" s="6">
        <v>39</v>
      </c>
      <c r="B41" s="6" t="s">
        <v>124</v>
      </c>
      <c r="C41">
        <v>13</v>
      </c>
      <c r="D41" s="85">
        <v>216103</v>
      </c>
      <c r="E41" s="85">
        <f t="shared" si="0"/>
        <v>193658</v>
      </c>
      <c r="F41" s="85">
        <v>13761</v>
      </c>
      <c r="G41" s="85">
        <v>2975</v>
      </c>
      <c r="H41" s="85">
        <v>5709</v>
      </c>
      <c r="I41">
        <f t="shared" si="1"/>
        <v>512310</v>
      </c>
    </row>
    <row r="42" spans="1:9" ht="12.75">
      <c r="A42" s="6">
        <v>40</v>
      </c>
      <c r="B42" s="6" t="s">
        <v>125</v>
      </c>
      <c r="C42">
        <v>11</v>
      </c>
      <c r="D42" s="85">
        <v>284528</v>
      </c>
      <c r="E42" s="85">
        <f t="shared" si="0"/>
        <v>254343</v>
      </c>
      <c r="F42" s="85">
        <v>21578</v>
      </c>
      <c r="G42" s="85">
        <v>2972</v>
      </c>
      <c r="H42" s="85">
        <v>5635</v>
      </c>
      <c r="I42">
        <f t="shared" si="1"/>
        <v>586690</v>
      </c>
    </row>
    <row r="43" spans="1:9" ht="12.75">
      <c r="A43" s="6">
        <v>41</v>
      </c>
      <c r="B43" s="6" t="s">
        <v>126</v>
      </c>
      <c r="C43">
        <v>12</v>
      </c>
      <c r="D43" s="85">
        <v>213043</v>
      </c>
      <c r="E43" s="85">
        <f t="shared" si="0"/>
        <v>190803</v>
      </c>
      <c r="F43" s="85">
        <v>14389</v>
      </c>
      <c r="G43" s="85">
        <v>2628</v>
      </c>
      <c r="H43" s="85">
        <v>5223</v>
      </c>
      <c r="I43">
        <f t="shared" si="1"/>
        <v>483880</v>
      </c>
    </row>
    <row r="44" spans="1:9" ht="12.75">
      <c r="A44" s="6">
        <v>42</v>
      </c>
      <c r="B44" s="6" t="s">
        <v>127</v>
      </c>
      <c r="C44">
        <v>13</v>
      </c>
      <c r="D44" s="85">
        <v>210145</v>
      </c>
      <c r="E44" s="85">
        <f t="shared" si="0"/>
        <v>188799</v>
      </c>
      <c r="F44" s="85">
        <v>15120</v>
      </c>
      <c r="G44" s="85">
        <v>2210</v>
      </c>
      <c r="H44" s="85">
        <v>4016</v>
      </c>
      <c r="I44">
        <f t="shared" si="1"/>
        <v>418300</v>
      </c>
    </row>
    <row r="45" spans="1:9" ht="12.75">
      <c r="A45" s="6">
        <v>43</v>
      </c>
      <c r="B45" s="6" t="s">
        <v>128</v>
      </c>
      <c r="C45">
        <v>14</v>
      </c>
      <c r="D45" s="85">
        <v>301415</v>
      </c>
      <c r="E45" s="85">
        <f t="shared" si="0"/>
        <v>267528</v>
      </c>
      <c r="F45" s="85">
        <v>21800</v>
      </c>
      <c r="G45" s="85">
        <v>4225</v>
      </c>
      <c r="H45" s="85">
        <v>7862</v>
      </c>
      <c r="I45">
        <f t="shared" si="1"/>
        <v>737850</v>
      </c>
    </row>
    <row r="46" spans="1:9" ht="12.75">
      <c r="A46" s="6">
        <v>44</v>
      </c>
      <c r="B46" s="6" t="s">
        <v>129</v>
      </c>
      <c r="C46">
        <v>14</v>
      </c>
      <c r="D46" s="85">
        <v>150459</v>
      </c>
      <c r="E46" s="85">
        <f t="shared" si="0"/>
        <v>133099</v>
      </c>
      <c r="F46" s="85">
        <v>9143</v>
      </c>
      <c r="G46" s="85">
        <v>2911</v>
      </c>
      <c r="H46" s="85">
        <v>5306</v>
      </c>
      <c r="I46">
        <f t="shared" si="1"/>
        <v>444060</v>
      </c>
    </row>
    <row r="47" spans="1:9" ht="12.75">
      <c r="A47" s="6">
        <v>45</v>
      </c>
      <c r="B47" s="6" t="s">
        <v>130</v>
      </c>
      <c r="C47">
        <v>15</v>
      </c>
      <c r="D47" s="85">
        <v>439473</v>
      </c>
      <c r="E47" s="85">
        <f t="shared" si="0"/>
        <v>391350</v>
      </c>
      <c r="F47" s="85">
        <v>26853</v>
      </c>
      <c r="G47" s="85">
        <v>7333</v>
      </c>
      <c r="H47" s="85">
        <v>13937</v>
      </c>
      <c r="I47">
        <f t="shared" si="1"/>
        <v>1185370</v>
      </c>
    </row>
    <row r="48" spans="1:9" ht="12.75">
      <c r="A48" s="6">
        <v>46</v>
      </c>
      <c r="B48" s="6" t="s">
        <v>131</v>
      </c>
      <c r="C48">
        <v>14</v>
      </c>
      <c r="D48" s="85">
        <v>176843</v>
      </c>
      <c r="E48" s="85">
        <f t="shared" si="0"/>
        <v>155324</v>
      </c>
      <c r="F48" s="85">
        <v>13308</v>
      </c>
      <c r="G48" s="85">
        <v>2955</v>
      </c>
      <c r="H48" s="85">
        <v>5256</v>
      </c>
      <c r="I48">
        <f t="shared" si="1"/>
        <v>484530</v>
      </c>
    </row>
    <row r="49" spans="1:9" ht="12.75">
      <c r="A49" s="6">
        <v>47</v>
      </c>
      <c r="B49" s="6" t="s">
        <v>132</v>
      </c>
      <c r="C49">
        <v>15</v>
      </c>
      <c r="D49" s="85">
        <v>282958</v>
      </c>
      <c r="E49" s="85">
        <f t="shared" si="0"/>
        <v>250257</v>
      </c>
      <c r="F49" s="85">
        <v>21054</v>
      </c>
      <c r="G49" s="85">
        <v>4077</v>
      </c>
      <c r="H49" s="85">
        <v>7570</v>
      </c>
      <c r="I49">
        <f t="shared" si="1"/>
        <v>711350</v>
      </c>
    </row>
    <row r="50" spans="1:9" ht="12.75">
      <c r="A50" s="6">
        <v>48</v>
      </c>
      <c r="B50" s="6" t="s">
        <v>133</v>
      </c>
      <c r="C50">
        <v>33</v>
      </c>
      <c r="D50" s="85">
        <v>312293</v>
      </c>
      <c r="E50" s="85">
        <f t="shared" si="0"/>
        <v>274839</v>
      </c>
      <c r="F50" s="85">
        <v>23799</v>
      </c>
      <c r="G50" s="85">
        <v>4759</v>
      </c>
      <c r="H50" s="85">
        <v>8896</v>
      </c>
      <c r="I50">
        <f t="shared" si="1"/>
        <v>825560</v>
      </c>
    </row>
    <row r="51" spans="1:9" ht="12.75">
      <c r="A51" s="6">
        <v>49</v>
      </c>
      <c r="B51" s="6" t="s">
        <v>134</v>
      </c>
      <c r="C51">
        <v>17</v>
      </c>
      <c r="D51" s="85">
        <v>218063</v>
      </c>
      <c r="E51" s="85">
        <f t="shared" si="0"/>
        <v>191954</v>
      </c>
      <c r="F51" s="85">
        <v>15898</v>
      </c>
      <c r="G51" s="85">
        <v>3517</v>
      </c>
      <c r="H51" s="85">
        <v>6694</v>
      </c>
      <c r="I51">
        <f t="shared" si="1"/>
        <v>599190</v>
      </c>
    </row>
    <row r="52" spans="1:9" ht="12.75">
      <c r="A52" s="6">
        <v>50</v>
      </c>
      <c r="B52" s="6" t="s">
        <v>135</v>
      </c>
      <c r="C52">
        <v>17</v>
      </c>
      <c r="D52" s="85">
        <v>286866</v>
      </c>
      <c r="E52" s="85">
        <f t="shared" si="0"/>
        <v>254922</v>
      </c>
      <c r="F52" s="85">
        <v>19646</v>
      </c>
      <c r="G52" s="85">
        <v>4133</v>
      </c>
      <c r="H52" s="85">
        <v>8165</v>
      </c>
      <c r="I52">
        <f t="shared" si="1"/>
        <v>728700</v>
      </c>
    </row>
    <row r="53" spans="1:9" ht="12.75">
      <c r="A53" s="6">
        <v>51</v>
      </c>
      <c r="B53" s="6" t="s">
        <v>136</v>
      </c>
      <c r="C53">
        <v>17</v>
      </c>
      <c r="D53" s="85">
        <v>248175</v>
      </c>
      <c r="E53" s="85">
        <f t="shared" si="0"/>
        <v>217891</v>
      </c>
      <c r="F53" s="85">
        <v>19069</v>
      </c>
      <c r="G53" s="85">
        <v>3828</v>
      </c>
      <c r="H53" s="85">
        <v>7387</v>
      </c>
      <c r="I53">
        <f t="shared" si="1"/>
        <v>674880</v>
      </c>
    </row>
    <row r="54" spans="1:9" ht="12.75">
      <c r="A54" s="6">
        <v>52</v>
      </c>
      <c r="B54" s="6" t="s">
        <v>137</v>
      </c>
      <c r="C54">
        <v>16</v>
      </c>
      <c r="D54" s="85">
        <v>513234</v>
      </c>
      <c r="E54" s="85">
        <f t="shared" si="0"/>
        <v>457176</v>
      </c>
      <c r="F54" s="85">
        <v>36740</v>
      </c>
      <c r="G54" s="85">
        <v>6519</v>
      </c>
      <c r="H54" s="85">
        <v>12799</v>
      </c>
      <c r="I54">
        <f t="shared" si="1"/>
        <v>1202920</v>
      </c>
    </row>
    <row r="55" spans="1:9" ht="12.75">
      <c r="A55" s="6">
        <v>53</v>
      </c>
      <c r="B55" s="6" t="s">
        <v>138</v>
      </c>
      <c r="C55">
        <v>19</v>
      </c>
      <c r="D55" s="85">
        <v>191151</v>
      </c>
      <c r="E55" s="85">
        <f t="shared" si="0"/>
        <v>170018</v>
      </c>
      <c r="F55" s="85">
        <v>12902</v>
      </c>
      <c r="G55" s="85">
        <v>2752</v>
      </c>
      <c r="H55" s="85">
        <v>5479</v>
      </c>
      <c r="I55">
        <f t="shared" si="1"/>
        <v>485530</v>
      </c>
    </row>
    <row r="56" spans="1:9" ht="12.75">
      <c r="A56" s="6">
        <v>54</v>
      </c>
      <c r="B56" s="6" t="s">
        <v>139</v>
      </c>
      <c r="C56">
        <v>18</v>
      </c>
      <c r="D56" s="85">
        <v>259536</v>
      </c>
      <c r="E56" s="85">
        <f t="shared" si="0"/>
        <v>233269</v>
      </c>
      <c r="F56" s="85">
        <v>16390</v>
      </c>
      <c r="G56" s="85">
        <v>3390</v>
      </c>
      <c r="H56" s="85">
        <v>6487</v>
      </c>
      <c r="I56">
        <f t="shared" si="1"/>
        <v>589950</v>
      </c>
    </row>
    <row r="57" spans="1:9" ht="12.75">
      <c r="A57" s="6">
        <v>55</v>
      </c>
      <c r="B57" s="6" t="s">
        <v>140</v>
      </c>
      <c r="C57">
        <v>18</v>
      </c>
      <c r="D57" s="85">
        <v>191659</v>
      </c>
      <c r="E57" s="85">
        <f t="shared" si="0"/>
        <v>170657</v>
      </c>
      <c r="F57" s="85">
        <v>13623</v>
      </c>
      <c r="G57" s="85">
        <v>2470</v>
      </c>
      <c r="H57" s="85">
        <v>4909</v>
      </c>
      <c r="I57">
        <f t="shared" si="1"/>
        <v>455780</v>
      </c>
    </row>
    <row r="58" spans="1:9" ht="12.75">
      <c r="A58" s="6">
        <v>56</v>
      </c>
      <c r="B58" s="6" t="s">
        <v>141</v>
      </c>
      <c r="C58">
        <v>19</v>
      </c>
      <c r="D58" s="85">
        <v>152785</v>
      </c>
      <c r="E58" s="85">
        <f t="shared" si="0"/>
        <v>136914</v>
      </c>
      <c r="F58" s="85">
        <v>9529</v>
      </c>
      <c r="G58" s="85">
        <v>2173</v>
      </c>
      <c r="H58" s="85">
        <v>4169</v>
      </c>
      <c r="I58">
        <f t="shared" si="1"/>
        <v>368930</v>
      </c>
    </row>
    <row r="59" spans="1:9" ht="12.75">
      <c r="A59" s="6">
        <v>57</v>
      </c>
      <c r="B59" s="6" t="s">
        <v>142</v>
      </c>
      <c r="C59">
        <v>19</v>
      </c>
      <c r="D59" s="85">
        <v>280807</v>
      </c>
      <c r="E59" s="85">
        <f t="shared" si="0"/>
        <v>248943</v>
      </c>
      <c r="F59" s="85">
        <v>19114</v>
      </c>
      <c r="G59" s="85">
        <v>4391</v>
      </c>
      <c r="H59" s="85">
        <v>8359</v>
      </c>
      <c r="I59">
        <f t="shared" si="1"/>
        <v>740820</v>
      </c>
    </row>
    <row r="60" spans="1:9" ht="12.75">
      <c r="A60" s="6">
        <v>58</v>
      </c>
      <c r="B60" s="6" t="s">
        <v>143</v>
      </c>
      <c r="C60">
        <v>20</v>
      </c>
      <c r="D60" s="85">
        <v>977087</v>
      </c>
      <c r="E60" s="85">
        <f t="shared" si="0"/>
        <v>878808</v>
      </c>
      <c r="F60" s="85">
        <v>61013</v>
      </c>
      <c r="G60" s="85">
        <v>13211</v>
      </c>
      <c r="H60" s="85">
        <v>24055</v>
      </c>
      <c r="I60">
        <f t="shared" si="1"/>
        <v>2209210</v>
      </c>
    </row>
    <row r="61" spans="1:9" ht="12.75">
      <c r="A61" s="6">
        <v>59</v>
      </c>
      <c r="B61" s="6" t="s">
        <v>144</v>
      </c>
      <c r="C61">
        <v>22</v>
      </c>
      <c r="D61" s="85">
        <v>300848</v>
      </c>
      <c r="E61" s="85">
        <f t="shared" si="0"/>
        <v>270801</v>
      </c>
      <c r="F61" s="85">
        <v>20168</v>
      </c>
      <c r="G61" s="85">
        <v>3422</v>
      </c>
      <c r="H61" s="85">
        <v>6457</v>
      </c>
      <c r="I61">
        <f t="shared" si="1"/>
        <v>627190</v>
      </c>
    </row>
    <row r="62" spans="1:9" ht="12.75">
      <c r="A62" s="6">
        <v>60</v>
      </c>
      <c r="B62" s="6" t="s">
        <v>145</v>
      </c>
      <c r="C62">
        <v>23</v>
      </c>
      <c r="D62" s="85">
        <v>305155</v>
      </c>
      <c r="E62" s="85">
        <f t="shared" si="0"/>
        <v>270125</v>
      </c>
      <c r="F62" s="85">
        <v>23552</v>
      </c>
      <c r="G62" s="85">
        <v>4230</v>
      </c>
      <c r="H62" s="85">
        <v>7248</v>
      </c>
      <c r="I62">
        <f t="shared" si="1"/>
        <v>724820</v>
      </c>
    </row>
    <row r="63" spans="1:9" ht="12.75">
      <c r="A63" s="6">
        <v>61</v>
      </c>
      <c r="B63" s="6" t="s">
        <v>146</v>
      </c>
      <c r="C63">
        <v>21</v>
      </c>
      <c r="D63" s="85">
        <v>282904</v>
      </c>
      <c r="E63" s="85">
        <f t="shared" si="0"/>
        <v>252818</v>
      </c>
      <c r="F63" s="85">
        <v>17860</v>
      </c>
      <c r="G63" s="85">
        <v>4424</v>
      </c>
      <c r="H63" s="85">
        <v>7802</v>
      </c>
      <c r="I63">
        <f t="shared" si="1"/>
        <v>701420</v>
      </c>
    </row>
    <row r="64" spans="1:9" ht="12.75">
      <c r="A64" s="6">
        <v>62</v>
      </c>
      <c r="B64" s="6" t="s">
        <v>147</v>
      </c>
      <c r="C64">
        <v>22</v>
      </c>
      <c r="D64" s="85">
        <v>199517</v>
      </c>
      <c r="E64" s="85">
        <f t="shared" si="0"/>
        <v>178530</v>
      </c>
      <c r="F64" s="85">
        <v>15095</v>
      </c>
      <c r="G64" s="85">
        <v>2092</v>
      </c>
      <c r="H64" s="85">
        <v>3800</v>
      </c>
      <c r="I64">
        <f t="shared" si="1"/>
        <v>403710</v>
      </c>
    </row>
    <row r="65" spans="1:9" ht="12.75">
      <c r="A65" s="6">
        <v>63</v>
      </c>
      <c r="B65" s="6" t="s">
        <v>148</v>
      </c>
      <c r="C65">
        <v>21</v>
      </c>
      <c r="D65" s="85">
        <v>253499</v>
      </c>
      <c r="E65" s="85">
        <f t="shared" si="0"/>
        <v>225558</v>
      </c>
      <c r="F65" s="85">
        <v>17405</v>
      </c>
      <c r="G65" s="85">
        <v>3749</v>
      </c>
      <c r="H65" s="85">
        <v>6787</v>
      </c>
      <c r="I65">
        <f t="shared" si="1"/>
        <v>625870</v>
      </c>
    </row>
    <row r="66" spans="1:9" ht="12.75">
      <c r="A66" s="6">
        <v>64</v>
      </c>
      <c r="B66" s="6" t="s">
        <v>149</v>
      </c>
      <c r="C66">
        <v>23</v>
      </c>
      <c r="D66" s="85">
        <v>236582</v>
      </c>
      <c r="E66" s="85">
        <f t="shared" si="0"/>
        <v>210875</v>
      </c>
      <c r="F66" s="85">
        <v>16095</v>
      </c>
      <c r="G66" s="85">
        <v>3404</v>
      </c>
      <c r="H66" s="85">
        <v>6208</v>
      </c>
      <c r="I66">
        <f t="shared" si="1"/>
        <v>573470</v>
      </c>
    </row>
    <row r="67" spans="1:9" ht="12.75">
      <c r="A67" s="6">
        <v>65</v>
      </c>
      <c r="B67" s="6" t="s">
        <v>150</v>
      </c>
      <c r="C67">
        <v>26</v>
      </c>
      <c r="D67" s="85">
        <v>467665</v>
      </c>
      <c r="E67" s="85">
        <f t="shared" si="0"/>
        <v>419685</v>
      </c>
      <c r="F67" s="85">
        <v>31868</v>
      </c>
      <c r="G67" s="85">
        <v>5596</v>
      </c>
      <c r="H67" s="85">
        <v>10516</v>
      </c>
      <c r="I67">
        <f t="shared" si="1"/>
        <v>1012360</v>
      </c>
    </row>
    <row r="68" spans="1:9" ht="12.75">
      <c r="A68" s="6">
        <v>66</v>
      </c>
      <c r="B68" s="6" t="s">
        <v>151</v>
      </c>
      <c r="C68">
        <v>26</v>
      </c>
      <c r="D68" s="85">
        <v>192405</v>
      </c>
      <c r="E68" s="85">
        <f aca="true" t="shared" si="2" ref="E68:E131">D68-F68-G68-H68</f>
        <v>172657</v>
      </c>
      <c r="F68" s="85">
        <v>13890</v>
      </c>
      <c r="G68" s="85">
        <v>1970</v>
      </c>
      <c r="H68" s="85">
        <v>3888</v>
      </c>
      <c r="I68">
        <f aca="true" t="shared" si="3" ref="I68:I131">10*F68+30*G68+50*H68</f>
        <v>392400</v>
      </c>
    </row>
    <row r="69" spans="1:9" ht="12.75">
      <c r="A69" s="6">
        <v>67</v>
      </c>
      <c r="B69" s="6" t="s">
        <v>152</v>
      </c>
      <c r="C69">
        <v>25</v>
      </c>
      <c r="D69" s="85">
        <v>388567</v>
      </c>
      <c r="E69" s="85">
        <f t="shared" si="2"/>
        <v>348573</v>
      </c>
      <c r="F69" s="85">
        <v>27501</v>
      </c>
      <c r="G69" s="85">
        <v>4462</v>
      </c>
      <c r="H69" s="85">
        <v>8031</v>
      </c>
      <c r="I69">
        <f t="shared" si="3"/>
        <v>810420</v>
      </c>
    </row>
    <row r="70" spans="1:9" ht="12.75">
      <c r="A70" s="6">
        <v>68</v>
      </c>
      <c r="B70" s="6" t="s">
        <v>153</v>
      </c>
      <c r="C70">
        <v>24</v>
      </c>
      <c r="D70" s="85">
        <v>715402</v>
      </c>
      <c r="E70" s="85">
        <f t="shared" si="2"/>
        <v>644956</v>
      </c>
      <c r="F70" s="85">
        <v>48446</v>
      </c>
      <c r="G70" s="85">
        <v>7631</v>
      </c>
      <c r="H70" s="85">
        <v>14369</v>
      </c>
      <c r="I70">
        <f t="shared" si="3"/>
        <v>1431840</v>
      </c>
    </row>
    <row r="71" spans="1:9" ht="12.75">
      <c r="A71" s="6">
        <v>69</v>
      </c>
      <c r="B71" s="6" t="s">
        <v>154</v>
      </c>
      <c r="C71">
        <v>25</v>
      </c>
      <c r="D71" s="85">
        <v>315172</v>
      </c>
      <c r="E71" s="85">
        <f t="shared" si="2"/>
        <v>280096</v>
      </c>
      <c r="F71" s="85">
        <v>22013</v>
      </c>
      <c r="G71" s="85">
        <v>4466</v>
      </c>
      <c r="H71" s="85">
        <v>8597</v>
      </c>
      <c r="I71">
        <f t="shared" si="3"/>
        <v>783960</v>
      </c>
    </row>
    <row r="72" spans="1:9" ht="12.75">
      <c r="A72" s="6">
        <v>70</v>
      </c>
      <c r="B72" s="6" t="s">
        <v>155</v>
      </c>
      <c r="C72">
        <v>27</v>
      </c>
      <c r="D72" s="85">
        <v>147911</v>
      </c>
      <c r="E72" s="85">
        <f t="shared" si="2"/>
        <v>133429</v>
      </c>
      <c r="F72" s="85">
        <v>10550</v>
      </c>
      <c r="G72" s="85">
        <v>1498</v>
      </c>
      <c r="H72" s="85">
        <v>2434</v>
      </c>
      <c r="I72">
        <f t="shared" si="3"/>
        <v>272140</v>
      </c>
    </row>
    <row r="73" spans="1:9" ht="12.75">
      <c r="A73" s="6">
        <v>71</v>
      </c>
      <c r="B73" s="6" t="s">
        <v>156</v>
      </c>
      <c r="C73">
        <v>27</v>
      </c>
      <c r="D73" s="85">
        <v>184371</v>
      </c>
      <c r="E73" s="85">
        <f t="shared" si="2"/>
        <v>168279</v>
      </c>
      <c r="F73" s="85">
        <v>10806</v>
      </c>
      <c r="G73" s="85">
        <v>1954</v>
      </c>
      <c r="H73" s="85">
        <v>3332</v>
      </c>
      <c r="I73">
        <f t="shared" si="3"/>
        <v>333280</v>
      </c>
    </row>
    <row r="74" spans="1:9" ht="12.75">
      <c r="A74" s="6">
        <v>72</v>
      </c>
      <c r="B74" s="6" t="s">
        <v>157</v>
      </c>
      <c r="C74">
        <v>27</v>
      </c>
      <c r="D74" s="85">
        <v>121024</v>
      </c>
      <c r="E74" s="85">
        <f t="shared" si="2"/>
        <v>109881</v>
      </c>
      <c r="F74" s="85">
        <v>8573</v>
      </c>
      <c r="G74" s="85">
        <v>913</v>
      </c>
      <c r="H74" s="85">
        <v>1657</v>
      </c>
      <c r="I74">
        <f t="shared" si="3"/>
        <v>195970</v>
      </c>
    </row>
    <row r="75" spans="1:9" ht="12.75">
      <c r="A75" s="6">
        <v>73</v>
      </c>
      <c r="B75" s="6" t="s">
        <v>158</v>
      </c>
      <c r="C75">
        <v>27</v>
      </c>
      <c r="D75" s="85">
        <v>112637</v>
      </c>
      <c r="E75" s="85">
        <f t="shared" si="2"/>
        <v>102393</v>
      </c>
      <c r="F75" s="85">
        <v>7544</v>
      </c>
      <c r="G75" s="85">
        <v>857</v>
      </c>
      <c r="H75" s="85">
        <v>1843</v>
      </c>
      <c r="I75">
        <f t="shared" si="3"/>
        <v>193300</v>
      </c>
    </row>
    <row r="76" spans="1:9" ht="12.75">
      <c r="A76" s="6">
        <v>74</v>
      </c>
      <c r="B76" s="6" t="s">
        <v>159</v>
      </c>
      <c r="C76">
        <v>28</v>
      </c>
      <c r="D76" s="85">
        <v>109617</v>
      </c>
      <c r="E76" s="85">
        <f t="shared" si="2"/>
        <v>101339</v>
      </c>
      <c r="F76" s="85">
        <v>6230</v>
      </c>
      <c r="G76" s="85">
        <v>676</v>
      </c>
      <c r="H76" s="85">
        <v>1372</v>
      </c>
      <c r="I76">
        <f t="shared" si="3"/>
        <v>151180</v>
      </c>
    </row>
    <row r="77" spans="1:9" ht="12.75">
      <c r="A77" s="6">
        <v>75</v>
      </c>
      <c r="B77" s="6" t="s">
        <v>160</v>
      </c>
      <c r="C77">
        <v>28</v>
      </c>
      <c r="D77" s="85">
        <v>143096</v>
      </c>
      <c r="E77" s="85">
        <f t="shared" si="2"/>
        <v>132140</v>
      </c>
      <c r="F77" s="85">
        <v>7822</v>
      </c>
      <c r="G77" s="85">
        <v>1073</v>
      </c>
      <c r="H77" s="85">
        <v>2061</v>
      </c>
      <c r="I77">
        <f t="shared" si="3"/>
        <v>213460</v>
      </c>
    </row>
    <row r="78" spans="1:9" ht="12.75">
      <c r="A78" s="6">
        <v>76</v>
      </c>
      <c r="B78" s="6" t="s">
        <v>161</v>
      </c>
      <c r="C78">
        <v>28</v>
      </c>
      <c r="D78" s="85">
        <v>119067</v>
      </c>
      <c r="E78" s="85">
        <f t="shared" si="2"/>
        <v>108880</v>
      </c>
      <c r="F78" s="85">
        <v>6924</v>
      </c>
      <c r="G78" s="85">
        <v>1267</v>
      </c>
      <c r="H78" s="85">
        <v>1996</v>
      </c>
      <c r="I78">
        <f t="shared" si="3"/>
        <v>207050</v>
      </c>
    </row>
    <row r="79" spans="1:9" ht="12.75">
      <c r="A79" s="6">
        <v>77</v>
      </c>
      <c r="B79" s="6" t="s">
        <v>162</v>
      </c>
      <c r="C79">
        <v>62</v>
      </c>
      <c r="D79" s="85">
        <v>144483</v>
      </c>
      <c r="E79" s="85">
        <f t="shared" si="2"/>
        <v>132367</v>
      </c>
      <c r="F79" s="85">
        <v>9381</v>
      </c>
      <c r="G79" s="85">
        <v>933</v>
      </c>
      <c r="H79" s="85">
        <v>1802</v>
      </c>
      <c r="I79">
        <f t="shared" si="3"/>
        <v>211900</v>
      </c>
    </row>
    <row r="80" spans="1:9" ht="12.75">
      <c r="A80" s="6">
        <v>78</v>
      </c>
      <c r="B80" s="6" t="s">
        <v>163</v>
      </c>
      <c r="C80">
        <v>28</v>
      </c>
      <c r="D80" s="85">
        <v>133626</v>
      </c>
      <c r="E80" s="85">
        <f t="shared" si="2"/>
        <v>122125</v>
      </c>
      <c r="F80" s="85">
        <v>8889</v>
      </c>
      <c r="G80" s="85">
        <v>915</v>
      </c>
      <c r="H80" s="85">
        <v>1697</v>
      </c>
      <c r="I80">
        <f t="shared" si="3"/>
        <v>201190</v>
      </c>
    </row>
    <row r="81" spans="1:9" ht="12.75">
      <c r="A81" s="6">
        <v>79</v>
      </c>
      <c r="B81" s="6" t="s">
        <v>164</v>
      </c>
      <c r="C81">
        <v>28</v>
      </c>
      <c r="D81" s="85">
        <v>150229</v>
      </c>
      <c r="E81" s="85">
        <f t="shared" si="2"/>
        <v>137942</v>
      </c>
      <c r="F81" s="85">
        <v>9701</v>
      </c>
      <c r="G81" s="85">
        <v>898</v>
      </c>
      <c r="H81" s="85">
        <v>1688</v>
      </c>
      <c r="I81">
        <f t="shared" si="3"/>
        <v>208350</v>
      </c>
    </row>
    <row r="82" spans="1:9" ht="12.75">
      <c r="A82" s="6">
        <v>80</v>
      </c>
      <c r="B82" s="6" t="s">
        <v>165</v>
      </c>
      <c r="C82">
        <v>29</v>
      </c>
      <c r="D82" s="85">
        <v>380615</v>
      </c>
      <c r="E82" s="85">
        <f t="shared" si="2"/>
        <v>345271</v>
      </c>
      <c r="F82" s="85">
        <v>23643</v>
      </c>
      <c r="G82" s="85">
        <v>3859</v>
      </c>
      <c r="H82" s="85">
        <v>7842</v>
      </c>
      <c r="I82">
        <f t="shared" si="3"/>
        <v>744300</v>
      </c>
    </row>
    <row r="83" spans="1:9" ht="12.75">
      <c r="A83" s="6">
        <v>81</v>
      </c>
      <c r="B83" s="6" t="s">
        <v>166</v>
      </c>
      <c r="C83">
        <v>30</v>
      </c>
      <c r="D83" s="85">
        <v>165748</v>
      </c>
      <c r="E83" s="85">
        <f t="shared" si="2"/>
        <v>151397</v>
      </c>
      <c r="F83" s="85">
        <v>10910</v>
      </c>
      <c r="G83" s="85">
        <v>1212</v>
      </c>
      <c r="H83" s="85">
        <v>2229</v>
      </c>
      <c r="I83">
        <f t="shared" si="3"/>
        <v>256910</v>
      </c>
    </row>
    <row r="84" spans="1:9" ht="12.75">
      <c r="A84" s="6">
        <v>82</v>
      </c>
      <c r="B84" s="6" t="s">
        <v>167</v>
      </c>
      <c r="C84">
        <v>30</v>
      </c>
      <c r="D84" s="85">
        <v>89228</v>
      </c>
      <c r="E84" s="85">
        <f t="shared" si="2"/>
        <v>80463</v>
      </c>
      <c r="F84" s="85">
        <v>7142</v>
      </c>
      <c r="G84" s="85">
        <v>587</v>
      </c>
      <c r="H84" s="85">
        <v>1036</v>
      </c>
      <c r="I84">
        <f t="shared" si="3"/>
        <v>140830</v>
      </c>
    </row>
    <row r="85" spans="1:9" ht="12.75">
      <c r="A85" s="6">
        <v>83</v>
      </c>
      <c r="B85" s="6" t="s">
        <v>168</v>
      </c>
      <c r="C85">
        <v>27</v>
      </c>
      <c r="D85" s="85">
        <v>207057</v>
      </c>
      <c r="E85" s="85">
        <f t="shared" si="2"/>
        <v>189657</v>
      </c>
      <c r="F85" s="85">
        <v>12040</v>
      </c>
      <c r="G85" s="85">
        <v>1873</v>
      </c>
      <c r="H85" s="85">
        <v>3487</v>
      </c>
      <c r="I85">
        <f t="shared" si="3"/>
        <v>350940</v>
      </c>
    </row>
    <row r="86" spans="1:9" ht="12.75">
      <c r="A86" s="6">
        <v>84</v>
      </c>
      <c r="B86" s="6" t="s">
        <v>169</v>
      </c>
      <c r="C86">
        <v>30</v>
      </c>
      <c r="D86" s="85">
        <v>61945</v>
      </c>
      <c r="E86" s="85">
        <f t="shared" si="2"/>
        <v>55941</v>
      </c>
      <c r="F86" s="85">
        <v>4698</v>
      </c>
      <c r="G86" s="85">
        <v>482</v>
      </c>
      <c r="H86" s="85">
        <v>824</v>
      </c>
      <c r="I86">
        <f t="shared" si="3"/>
        <v>102640</v>
      </c>
    </row>
    <row r="87" spans="1:9" ht="12.75">
      <c r="A87" s="6">
        <v>85</v>
      </c>
      <c r="B87" s="6" t="s">
        <v>170</v>
      </c>
      <c r="C87">
        <v>30</v>
      </c>
      <c r="D87" s="85">
        <v>162105</v>
      </c>
      <c r="E87" s="85">
        <f t="shared" si="2"/>
        <v>147404</v>
      </c>
      <c r="F87" s="85">
        <v>11163</v>
      </c>
      <c r="G87" s="85">
        <v>1336</v>
      </c>
      <c r="H87" s="85">
        <v>2202</v>
      </c>
      <c r="I87">
        <f t="shared" si="3"/>
        <v>261810</v>
      </c>
    </row>
    <row r="88" spans="1:9" ht="12.75">
      <c r="A88" s="6">
        <v>86</v>
      </c>
      <c r="B88" s="6" t="s">
        <v>171</v>
      </c>
      <c r="C88">
        <v>31</v>
      </c>
      <c r="D88" s="85">
        <v>108863</v>
      </c>
      <c r="E88" s="85">
        <f t="shared" si="2"/>
        <v>99962</v>
      </c>
      <c r="F88" s="85">
        <v>6889</v>
      </c>
      <c r="G88" s="85">
        <v>763</v>
      </c>
      <c r="H88" s="85">
        <v>1249</v>
      </c>
      <c r="I88">
        <f t="shared" si="3"/>
        <v>154230</v>
      </c>
    </row>
    <row r="89" spans="1:9" ht="12.75">
      <c r="A89" s="6">
        <v>87</v>
      </c>
      <c r="B89" s="6" t="s">
        <v>172</v>
      </c>
      <c r="C89">
        <v>31</v>
      </c>
      <c r="D89" s="85">
        <v>73214</v>
      </c>
      <c r="E89" s="85">
        <f t="shared" si="2"/>
        <v>66188</v>
      </c>
      <c r="F89" s="85">
        <v>5249</v>
      </c>
      <c r="G89" s="85">
        <v>575</v>
      </c>
      <c r="H89" s="85">
        <v>1202</v>
      </c>
      <c r="I89">
        <f t="shared" si="3"/>
        <v>129840</v>
      </c>
    </row>
    <row r="90" spans="1:9" ht="12.75">
      <c r="A90" s="6">
        <v>88</v>
      </c>
      <c r="B90" s="6" t="s">
        <v>173</v>
      </c>
      <c r="C90">
        <v>31</v>
      </c>
      <c r="D90" s="85">
        <v>83519</v>
      </c>
      <c r="E90" s="85">
        <f t="shared" si="2"/>
        <v>75360</v>
      </c>
      <c r="F90" s="85">
        <v>5272</v>
      </c>
      <c r="G90" s="85">
        <v>893</v>
      </c>
      <c r="H90" s="85">
        <v>1994</v>
      </c>
      <c r="I90">
        <f t="shared" si="3"/>
        <v>179210</v>
      </c>
    </row>
    <row r="91" spans="1:9" ht="12.75">
      <c r="A91" s="6">
        <v>89</v>
      </c>
      <c r="B91" s="6" t="s">
        <v>174</v>
      </c>
      <c r="C91">
        <v>31</v>
      </c>
      <c r="D91" s="85">
        <v>156954</v>
      </c>
      <c r="E91" s="85">
        <f t="shared" si="2"/>
        <v>143204</v>
      </c>
      <c r="F91" s="85">
        <v>10009</v>
      </c>
      <c r="G91" s="85">
        <v>1223</v>
      </c>
      <c r="H91" s="85">
        <v>2518</v>
      </c>
      <c r="I91">
        <f t="shared" si="3"/>
        <v>262680</v>
      </c>
    </row>
    <row r="92" spans="1:9" ht="12.75">
      <c r="A92" s="6">
        <v>90</v>
      </c>
      <c r="B92" s="6" t="s">
        <v>175</v>
      </c>
      <c r="C92">
        <v>31</v>
      </c>
      <c r="D92" s="85">
        <v>156061</v>
      </c>
      <c r="E92" s="85">
        <f t="shared" si="2"/>
        <v>141362</v>
      </c>
      <c r="F92" s="85">
        <v>9920</v>
      </c>
      <c r="G92" s="85">
        <v>1606</v>
      </c>
      <c r="H92" s="85">
        <v>3173</v>
      </c>
      <c r="I92">
        <f t="shared" si="3"/>
        <v>306030</v>
      </c>
    </row>
    <row r="93" spans="1:9" ht="12.75">
      <c r="A93" s="6">
        <v>91</v>
      </c>
      <c r="B93" s="6" t="s">
        <v>176</v>
      </c>
      <c r="C93">
        <v>31</v>
      </c>
      <c r="D93" s="85">
        <v>130108</v>
      </c>
      <c r="E93" s="85">
        <f t="shared" si="2"/>
        <v>117271</v>
      </c>
      <c r="F93" s="85">
        <v>10220</v>
      </c>
      <c r="G93" s="85">
        <v>960</v>
      </c>
      <c r="H93" s="85">
        <v>1657</v>
      </c>
      <c r="I93">
        <f t="shared" si="3"/>
        <v>213850</v>
      </c>
    </row>
    <row r="94" spans="1:9" ht="12.75">
      <c r="A94" s="6">
        <v>92</v>
      </c>
      <c r="B94" s="6" t="s">
        <v>177</v>
      </c>
      <c r="C94">
        <v>33</v>
      </c>
      <c r="D94" s="85">
        <v>118210</v>
      </c>
      <c r="E94" s="85">
        <f t="shared" si="2"/>
        <v>105761</v>
      </c>
      <c r="F94" s="85">
        <v>8896</v>
      </c>
      <c r="G94" s="85">
        <v>1245</v>
      </c>
      <c r="H94" s="85">
        <v>2308</v>
      </c>
      <c r="I94">
        <f t="shared" si="3"/>
        <v>241710</v>
      </c>
    </row>
    <row r="95" spans="1:9" ht="12.75">
      <c r="A95" s="6">
        <v>93</v>
      </c>
      <c r="B95" s="6" t="s">
        <v>178</v>
      </c>
      <c r="C95">
        <v>66</v>
      </c>
      <c r="D95" s="85">
        <v>90655</v>
      </c>
      <c r="E95" s="85">
        <f t="shared" si="2"/>
        <v>81122</v>
      </c>
      <c r="F95" s="85">
        <v>7122</v>
      </c>
      <c r="G95" s="85">
        <v>844</v>
      </c>
      <c r="H95" s="85">
        <v>1567</v>
      </c>
      <c r="I95">
        <f t="shared" si="3"/>
        <v>174890</v>
      </c>
    </row>
    <row r="96" spans="1:9" ht="12.75">
      <c r="A96" s="6">
        <v>94</v>
      </c>
      <c r="B96" s="6" t="s">
        <v>179</v>
      </c>
      <c r="C96">
        <v>33</v>
      </c>
      <c r="D96" s="85">
        <v>111007</v>
      </c>
      <c r="E96" s="85">
        <f t="shared" si="2"/>
        <v>99517</v>
      </c>
      <c r="F96" s="85">
        <v>8109</v>
      </c>
      <c r="G96" s="85">
        <v>1228</v>
      </c>
      <c r="H96" s="85">
        <v>2153</v>
      </c>
      <c r="I96">
        <f t="shared" si="3"/>
        <v>225580</v>
      </c>
    </row>
    <row r="97" spans="1:9" ht="12.75">
      <c r="A97" s="6">
        <v>95</v>
      </c>
      <c r="B97" s="6" t="s">
        <v>180</v>
      </c>
      <c r="C97">
        <v>33</v>
      </c>
      <c r="D97" s="85">
        <v>81672</v>
      </c>
      <c r="E97" s="85">
        <f t="shared" si="2"/>
        <v>72334</v>
      </c>
      <c r="F97" s="85">
        <v>6161</v>
      </c>
      <c r="G97" s="85">
        <v>1110</v>
      </c>
      <c r="H97" s="85">
        <v>2067</v>
      </c>
      <c r="I97">
        <f t="shared" si="3"/>
        <v>198260</v>
      </c>
    </row>
    <row r="98" spans="1:9" ht="12.75">
      <c r="A98" s="6">
        <v>96</v>
      </c>
      <c r="B98" s="6" t="s">
        <v>181</v>
      </c>
      <c r="C98">
        <v>32</v>
      </c>
      <c r="D98" s="85">
        <v>118208</v>
      </c>
      <c r="E98" s="85">
        <f t="shared" si="2"/>
        <v>104680</v>
      </c>
      <c r="F98" s="85">
        <v>7942</v>
      </c>
      <c r="G98" s="85">
        <v>1887</v>
      </c>
      <c r="H98" s="85">
        <v>3699</v>
      </c>
      <c r="I98">
        <f t="shared" si="3"/>
        <v>320980</v>
      </c>
    </row>
    <row r="99" spans="1:9" ht="12.75">
      <c r="A99" s="6">
        <v>97</v>
      </c>
      <c r="B99" s="6" t="s">
        <v>182</v>
      </c>
      <c r="C99">
        <v>32</v>
      </c>
      <c r="D99" s="85">
        <v>150155</v>
      </c>
      <c r="E99" s="85">
        <f t="shared" si="2"/>
        <v>134474</v>
      </c>
      <c r="F99" s="85">
        <v>12090</v>
      </c>
      <c r="G99" s="85">
        <v>1260</v>
      </c>
      <c r="H99" s="85">
        <v>2331</v>
      </c>
      <c r="I99">
        <f t="shared" si="3"/>
        <v>275250</v>
      </c>
    </row>
    <row r="100" spans="1:9" ht="12.75">
      <c r="A100" s="6">
        <v>98</v>
      </c>
      <c r="B100" s="6" t="s">
        <v>183</v>
      </c>
      <c r="C100">
        <v>32</v>
      </c>
      <c r="D100" s="85">
        <v>122089</v>
      </c>
      <c r="E100" s="85">
        <f t="shared" si="2"/>
        <v>108905</v>
      </c>
      <c r="F100" s="85">
        <v>9110</v>
      </c>
      <c r="G100" s="85">
        <v>1356</v>
      </c>
      <c r="H100" s="85">
        <v>2718</v>
      </c>
      <c r="I100">
        <f t="shared" si="3"/>
        <v>267680</v>
      </c>
    </row>
    <row r="101" spans="1:9" ht="12.75">
      <c r="A101" s="6">
        <v>99</v>
      </c>
      <c r="B101" s="6" t="s">
        <v>184</v>
      </c>
      <c r="C101">
        <v>32</v>
      </c>
      <c r="D101" s="85">
        <v>191080</v>
      </c>
      <c r="E101" s="85">
        <f t="shared" si="2"/>
        <v>171104</v>
      </c>
      <c r="F101" s="85">
        <v>13562</v>
      </c>
      <c r="G101" s="85">
        <v>2304</v>
      </c>
      <c r="H101" s="85">
        <v>4110</v>
      </c>
      <c r="I101">
        <f t="shared" si="3"/>
        <v>410240</v>
      </c>
    </row>
    <row r="102" spans="1:9" ht="12.75">
      <c r="A102" s="6">
        <v>100</v>
      </c>
      <c r="B102" s="6" t="s">
        <v>185</v>
      </c>
      <c r="C102">
        <v>34</v>
      </c>
      <c r="D102" s="85">
        <v>79649</v>
      </c>
      <c r="E102" s="85">
        <f t="shared" si="2"/>
        <v>70810</v>
      </c>
      <c r="F102" s="85">
        <v>5896</v>
      </c>
      <c r="G102" s="85">
        <v>928</v>
      </c>
      <c r="H102" s="85">
        <v>2015</v>
      </c>
      <c r="I102">
        <f t="shared" si="3"/>
        <v>187550</v>
      </c>
    </row>
    <row r="103" spans="1:9" ht="12.75">
      <c r="A103" s="6">
        <v>101</v>
      </c>
      <c r="B103" s="6" t="s">
        <v>186</v>
      </c>
      <c r="C103">
        <v>34</v>
      </c>
      <c r="D103" s="85">
        <v>87865</v>
      </c>
      <c r="E103" s="85">
        <f t="shared" si="2"/>
        <v>78129</v>
      </c>
      <c r="F103" s="85">
        <v>6583</v>
      </c>
      <c r="G103" s="85">
        <v>1036</v>
      </c>
      <c r="H103" s="85">
        <v>2117</v>
      </c>
      <c r="I103">
        <f t="shared" si="3"/>
        <v>202760</v>
      </c>
    </row>
    <row r="104" spans="1:9" ht="12.75">
      <c r="A104" s="6">
        <v>102</v>
      </c>
      <c r="B104" s="6" t="s">
        <v>187</v>
      </c>
      <c r="C104">
        <v>34</v>
      </c>
      <c r="D104" s="85">
        <v>92517</v>
      </c>
      <c r="E104" s="85">
        <f t="shared" si="2"/>
        <v>81977</v>
      </c>
      <c r="F104" s="85">
        <v>6706</v>
      </c>
      <c r="G104" s="85">
        <v>1205</v>
      </c>
      <c r="H104" s="85">
        <v>2629</v>
      </c>
      <c r="I104">
        <f t="shared" si="3"/>
        <v>234660</v>
      </c>
    </row>
    <row r="105" spans="1:9" ht="12.75">
      <c r="A105" s="6">
        <v>103</v>
      </c>
      <c r="B105" s="6" t="s">
        <v>188</v>
      </c>
      <c r="C105">
        <v>34</v>
      </c>
      <c r="D105" s="85">
        <v>80509</v>
      </c>
      <c r="E105" s="85">
        <f t="shared" si="2"/>
        <v>71643</v>
      </c>
      <c r="F105" s="85">
        <v>5915</v>
      </c>
      <c r="G105" s="85">
        <v>952</v>
      </c>
      <c r="H105" s="85">
        <v>1999</v>
      </c>
      <c r="I105">
        <f t="shared" si="3"/>
        <v>187660</v>
      </c>
    </row>
    <row r="106" spans="1:9" ht="12.75">
      <c r="A106" s="6">
        <v>104</v>
      </c>
      <c r="B106" s="6" t="s">
        <v>189</v>
      </c>
      <c r="C106">
        <v>34</v>
      </c>
      <c r="D106" s="85">
        <v>63012</v>
      </c>
      <c r="E106" s="85">
        <f t="shared" si="2"/>
        <v>55746</v>
      </c>
      <c r="F106" s="85">
        <v>4726</v>
      </c>
      <c r="G106" s="85">
        <v>819</v>
      </c>
      <c r="H106" s="85">
        <v>1721</v>
      </c>
      <c r="I106">
        <f t="shared" si="3"/>
        <v>157880</v>
      </c>
    </row>
    <row r="107" spans="1:9" ht="12.75">
      <c r="A107" s="6">
        <v>105</v>
      </c>
      <c r="B107" s="6" t="s">
        <v>190</v>
      </c>
      <c r="C107">
        <v>34</v>
      </c>
      <c r="D107" s="85">
        <v>95562</v>
      </c>
      <c r="E107" s="85">
        <f t="shared" si="2"/>
        <v>85190</v>
      </c>
      <c r="F107" s="85">
        <v>6534</v>
      </c>
      <c r="G107" s="85">
        <v>1190</v>
      </c>
      <c r="H107" s="85">
        <v>2648</v>
      </c>
      <c r="I107">
        <f t="shared" si="3"/>
        <v>233440</v>
      </c>
    </row>
    <row r="108" spans="1:9" ht="12.75">
      <c r="A108" s="6">
        <v>106</v>
      </c>
      <c r="B108" s="6" t="s">
        <v>191</v>
      </c>
      <c r="C108">
        <v>34</v>
      </c>
      <c r="D108" s="85">
        <v>2153</v>
      </c>
      <c r="E108" s="85">
        <f t="shared" si="2"/>
        <v>1981</v>
      </c>
      <c r="F108" s="85">
        <v>139</v>
      </c>
      <c r="G108" s="85">
        <v>11</v>
      </c>
      <c r="H108" s="85">
        <v>22</v>
      </c>
      <c r="I108">
        <f t="shared" si="3"/>
        <v>2820</v>
      </c>
    </row>
    <row r="109" spans="1:9" ht="12.75">
      <c r="A109" s="6">
        <v>107</v>
      </c>
      <c r="B109" s="6" t="s">
        <v>192</v>
      </c>
      <c r="C109">
        <v>35</v>
      </c>
      <c r="D109" s="85">
        <v>93492</v>
      </c>
      <c r="E109" s="85">
        <f t="shared" si="2"/>
        <v>83584</v>
      </c>
      <c r="F109" s="85">
        <v>6605</v>
      </c>
      <c r="G109" s="85">
        <v>1204</v>
      </c>
      <c r="H109" s="85">
        <v>2099</v>
      </c>
      <c r="I109">
        <f t="shared" si="3"/>
        <v>207120</v>
      </c>
    </row>
    <row r="110" spans="1:9" ht="12.75">
      <c r="A110" s="6">
        <v>108</v>
      </c>
      <c r="B110" s="6" t="s">
        <v>193</v>
      </c>
      <c r="C110">
        <v>35</v>
      </c>
      <c r="D110" s="85">
        <v>71980</v>
      </c>
      <c r="E110" s="85">
        <f t="shared" si="2"/>
        <v>63313</v>
      </c>
      <c r="F110" s="85">
        <v>5308</v>
      </c>
      <c r="G110" s="85">
        <v>1215</v>
      </c>
      <c r="H110" s="85">
        <v>2144</v>
      </c>
      <c r="I110">
        <f t="shared" si="3"/>
        <v>196730</v>
      </c>
    </row>
    <row r="111" spans="1:9" ht="12.75">
      <c r="A111" s="6">
        <v>109</v>
      </c>
      <c r="B111" s="6" t="s">
        <v>194</v>
      </c>
      <c r="C111">
        <v>35</v>
      </c>
      <c r="D111" s="85">
        <v>100739</v>
      </c>
      <c r="E111" s="85">
        <f t="shared" si="2"/>
        <v>90727</v>
      </c>
      <c r="F111" s="85">
        <v>6917</v>
      </c>
      <c r="G111" s="85">
        <v>1061</v>
      </c>
      <c r="H111" s="85">
        <v>2034</v>
      </c>
      <c r="I111">
        <f t="shared" si="3"/>
        <v>202700</v>
      </c>
    </row>
    <row r="112" spans="1:9" ht="12.75">
      <c r="A112" s="6">
        <v>110</v>
      </c>
      <c r="B112" s="6" t="s">
        <v>195</v>
      </c>
      <c r="C112">
        <v>35</v>
      </c>
      <c r="D112" s="85">
        <v>69318</v>
      </c>
      <c r="E112" s="85">
        <f t="shared" si="2"/>
        <v>62100</v>
      </c>
      <c r="F112" s="85">
        <v>4574</v>
      </c>
      <c r="G112" s="85">
        <v>947</v>
      </c>
      <c r="H112" s="85">
        <v>1697</v>
      </c>
      <c r="I112">
        <f t="shared" si="3"/>
        <v>159000</v>
      </c>
    </row>
    <row r="113" spans="1:9" ht="12.75">
      <c r="A113" s="6">
        <v>111</v>
      </c>
      <c r="B113" s="6" t="s">
        <v>196</v>
      </c>
      <c r="C113">
        <v>35</v>
      </c>
      <c r="D113" s="85">
        <v>49777</v>
      </c>
      <c r="E113" s="85">
        <f t="shared" si="2"/>
        <v>44959</v>
      </c>
      <c r="F113" s="85">
        <v>3538</v>
      </c>
      <c r="G113" s="85">
        <v>450</v>
      </c>
      <c r="H113" s="85">
        <v>830</v>
      </c>
      <c r="I113">
        <f t="shared" si="3"/>
        <v>90380</v>
      </c>
    </row>
    <row r="114" spans="1:9" ht="12.75">
      <c r="A114" s="6">
        <v>112</v>
      </c>
      <c r="B114" s="6" t="s">
        <v>197</v>
      </c>
      <c r="C114">
        <v>35</v>
      </c>
      <c r="D114" s="85">
        <v>102301</v>
      </c>
      <c r="E114" s="85">
        <f t="shared" si="2"/>
        <v>91222</v>
      </c>
      <c r="F114" s="85">
        <v>8257</v>
      </c>
      <c r="G114" s="85">
        <v>999</v>
      </c>
      <c r="H114" s="85">
        <v>1823</v>
      </c>
      <c r="I114">
        <f t="shared" si="3"/>
        <v>203690</v>
      </c>
    </row>
    <row r="115" spans="1:9" ht="12.75">
      <c r="A115" s="6">
        <v>113</v>
      </c>
      <c r="B115" s="6" t="s">
        <v>198</v>
      </c>
      <c r="C115">
        <v>36</v>
      </c>
      <c r="D115" s="85">
        <v>116471</v>
      </c>
      <c r="E115" s="85">
        <f t="shared" si="2"/>
        <v>102741</v>
      </c>
      <c r="F115" s="85">
        <v>9509</v>
      </c>
      <c r="G115" s="85">
        <v>1524</v>
      </c>
      <c r="H115" s="85">
        <v>2697</v>
      </c>
      <c r="I115">
        <f t="shared" si="3"/>
        <v>275660</v>
      </c>
    </row>
    <row r="116" spans="1:9" ht="12.75">
      <c r="A116" s="6">
        <v>114</v>
      </c>
      <c r="B116" s="6" t="s">
        <v>199</v>
      </c>
      <c r="C116">
        <v>61</v>
      </c>
      <c r="D116" s="85">
        <v>71766</v>
      </c>
      <c r="E116" s="85">
        <f t="shared" si="2"/>
        <v>62679</v>
      </c>
      <c r="F116" s="85">
        <v>5410</v>
      </c>
      <c r="G116" s="85">
        <v>1193</v>
      </c>
      <c r="H116" s="85">
        <v>2484</v>
      </c>
      <c r="I116">
        <f t="shared" si="3"/>
        <v>214090</v>
      </c>
    </row>
    <row r="117" spans="1:9" ht="12.75">
      <c r="A117" s="6">
        <v>115</v>
      </c>
      <c r="B117" s="6" t="s">
        <v>200</v>
      </c>
      <c r="C117">
        <v>61</v>
      </c>
      <c r="D117" s="85">
        <v>98845</v>
      </c>
      <c r="E117" s="85">
        <f t="shared" si="2"/>
        <v>86711</v>
      </c>
      <c r="F117" s="85">
        <v>8083</v>
      </c>
      <c r="G117" s="85">
        <v>1350</v>
      </c>
      <c r="H117" s="85">
        <v>2701</v>
      </c>
      <c r="I117">
        <f t="shared" si="3"/>
        <v>256380</v>
      </c>
    </row>
    <row r="118" spans="1:9" ht="12.75">
      <c r="A118" s="6">
        <v>116</v>
      </c>
      <c r="B118" s="6" t="s">
        <v>201</v>
      </c>
      <c r="C118">
        <v>65</v>
      </c>
      <c r="D118" s="85">
        <v>221708</v>
      </c>
      <c r="E118" s="85">
        <f t="shared" si="2"/>
        <v>197975</v>
      </c>
      <c r="F118" s="85">
        <v>16100</v>
      </c>
      <c r="G118" s="85">
        <v>2747</v>
      </c>
      <c r="H118" s="85">
        <v>4886</v>
      </c>
      <c r="I118">
        <f t="shared" si="3"/>
        <v>487710</v>
      </c>
    </row>
    <row r="119" spans="1:9" ht="12.75">
      <c r="A119" s="6">
        <v>117</v>
      </c>
      <c r="B119" s="6" t="s">
        <v>202</v>
      </c>
      <c r="C119">
        <v>36</v>
      </c>
      <c r="D119" s="85">
        <v>69469</v>
      </c>
      <c r="E119" s="85">
        <f t="shared" si="2"/>
        <v>61309</v>
      </c>
      <c r="F119" s="85">
        <v>6222</v>
      </c>
      <c r="G119" s="85">
        <v>709</v>
      </c>
      <c r="H119" s="85">
        <v>1229</v>
      </c>
      <c r="I119">
        <f t="shared" si="3"/>
        <v>144940</v>
      </c>
    </row>
    <row r="120" spans="1:9" ht="12.75">
      <c r="A120" s="6">
        <v>118</v>
      </c>
      <c r="B120" s="6" t="s">
        <v>203</v>
      </c>
      <c r="C120">
        <v>36</v>
      </c>
      <c r="D120" s="85">
        <v>110099</v>
      </c>
      <c r="E120" s="85">
        <f t="shared" si="2"/>
        <v>98204</v>
      </c>
      <c r="F120" s="85">
        <v>8339</v>
      </c>
      <c r="G120" s="85">
        <v>1205</v>
      </c>
      <c r="H120" s="85">
        <v>2351</v>
      </c>
      <c r="I120">
        <f t="shared" si="3"/>
        <v>237090</v>
      </c>
    </row>
    <row r="121" spans="1:9" ht="12.75">
      <c r="A121" s="6">
        <v>119</v>
      </c>
      <c r="B121" s="6" t="s">
        <v>204</v>
      </c>
      <c r="C121">
        <v>36</v>
      </c>
      <c r="D121" s="85">
        <v>89433</v>
      </c>
      <c r="E121" s="85">
        <f t="shared" si="2"/>
        <v>79723</v>
      </c>
      <c r="F121" s="85">
        <v>7159</v>
      </c>
      <c r="G121" s="85">
        <v>868</v>
      </c>
      <c r="H121" s="85">
        <v>1683</v>
      </c>
      <c r="I121">
        <f t="shared" si="3"/>
        <v>181780</v>
      </c>
    </row>
    <row r="122" spans="1:9" ht="12.75">
      <c r="A122" s="6">
        <v>120</v>
      </c>
      <c r="B122" s="6" t="s">
        <v>205</v>
      </c>
      <c r="C122">
        <v>61</v>
      </c>
      <c r="D122" s="85">
        <v>96940</v>
      </c>
      <c r="E122" s="85">
        <f t="shared" si="2"/>
        <v>84366</v>
      </c>
      <c r="F122" s="85">
        <v>8557</v>
      </c>
      <c r="G122" s="85">
        <v>1477</v>
      </c>
      <c r="H122" s="85">
        <v>2540</v>
      </c>
      <c r="I122">
        <f t="shared" si="3"/>
        <v>256880</v>
      </c>
    </row>
    <row r="123" spans="1:9" ht="12.75">
      <c r="A123" s="6">
        <v>121</v>
      </c>
      <c r="B123" s="6" t="s">
        <v>206</v>
      </c>
      <c r="C123">
        <v>65</v>
      </c>
      <c r="D123" s="85">
        <v>81562</v>
      </c>
      <c r="E123" s="85">
        <f t="shared" si="2"/>
        <v>72416</v>
      </c>
      <c r="F123" s="85">
        <v>6513</v>
      </c>
      <c r="G123" s="85">
        <v>935</v>
      </c>
      <c r="H123" s="85">
        <v>1698</v>
      </c>
      <c r="I123">
        <f t="shared" si="3"/>
        <v>178080</v>
      </c>
    </row>
    <row r="124" spans="1:9" ht="12.75">
      <c r="A124" s="6">
        <v>122</v>
      </c>
      <c r="B124" s="6" t="s">
        <v>207</v>
      </c>
      <c r="C124">
        <v>38</v>
      </c>
      <c r="D124" s="85">
        <v>125520</v>
      </c>
      <c r="E124" s="85">
        <f t="shared" si="2"/>
        <v>111756</v>
      </c>
      <c r="F124" s="85">
        <v>9941</v>
      </c>
      <c r="G124" s="85">
        <v>1281</v>
      </c>
      <c r="H124" s="85">
        <v>2542</v>
      </c>
      <c r="I124">
        <f t="shared" si="3"/>
        <v>264940</v>
      </c>
    </row>
    <row r="125" spans="1:9" ht="12.75">
      <c r="A125" s="6">
        <v>123</v>
      </c>
      <c r="B125" s="6" t="s">
        <v>208</v>
      </c>
      <c r="C125">
        <v>37</v>
      </c>
      <c r="D125" s="85">
        <v>111076</v>
      </c>
      <c r="E125" s="85">
        <f t="shared" si="2"/>
        <v>101180</v>
      </c>
      <c r="F125" s="85">
        <v>6887</v>
      </c>
      <c r="G125" s="85">
        <v>973</v>
      </c>
      <c r="H125" s="85">
        <v>2036</v>
      </c>
      <c r="I125">
        <f t="shared" si="3"/>
        <v>199860</v>
      </c>
    </row>
    <row r="126" spans="1:9" ht="12.75">
      <c r="A126" s="6">
        <v>124</v>
      </c>
      <c r="B126" s="6" t="s">
        <v>209</v>
      </c>
      <c r="C126">
        <v>37</v>
      </c>
      <c r="D126" s="85">
        <v>69774</v>
      </c>
      <c r="E126" s="85">
        <f t="shared" si="2"/>
        <v>62832</v>
      </c>
      <c r="F126" s="85">
        <v>4983</v>
      </c>
      <c r="G126" s="85">
        <v>645</v>
      </c>
      <c r="H126" s="85">
        <v>1314</v>
      </c>
      <c r="I126">
        <f t="shared" si="3"/>
        <v>134880</v>
      </c>
    </row>
    <row r="127" spans="1:9" ht="12.75">
      <c r="A127" s="6">
        <v>125</v>
      </c>
      <c r="B127" s="6" t="s">
        <v>210</v>
      </c>
      <c r="C127">
        <v>64</v>
      </c>
      <c r="D127" s="85">
        <v>87508</v>
      </c>
      <c r="E127" s="85">
        <f t="shared" si="2"/>
        <v>78515</v>
      </c>
      <c r="F127" s="85">
        <v>6217</v>
      </c>
      <c r="G127" s="85">
        <v>937</v>
      </c>
      <c r="H127" s="85">
        <v>1839</v>
      </c>
      <c r="I127">
        <f t="shared" si="3"/>
        <v>182230</v>
      </c>
    </row>
    <row r="128" spans="1:9" ht="12.75">
      <c r="A128" s="6">
        <v>126</v>
      </c>
      <c r="B128" s="6" t="s">
        <v>211</v>
      </c>
      <c r="C128">
        <v>34</v>
      </c>
      <c r="D128" s="85">
        <v>240720</v>
      </c>
      <c r="E128" s="85">
        <f t="shared" si="2"/>
        <v>216662</v>
      </c>
      <c r="F128" s="85">
        <v>15088</v>
      </c>
      <c r="G128" s="85">
        <v>3018</v>
      </c>
      <c r="H128" s="85">
        <v>5952</v>
      </c>
      <c r="I128">
        <f t="shared" si="3"/>
        <v>539020</v>
      </c>
    </row>
    <row r="129" spans="1:9" ht="12.75">
      <c r="A129" s="6">
        <v>127</v>
      </c>
      <c r="B129" s="6" t="s">
        <v>212</v>
      </c>
      <c r="C129">
        <v>37</v>
      </c>
      <c r="D129" s="85">
        <v>81849</v>
      </c>
      <c r="E129" s="85">
        <f t="shared" si="2"/>
        <v>72740</v>
      </c>
      <c r="F129" s="85">
        <v>6654</v>
      </c>
      <c r="G129" s="85">
        <v>830</v>
      </c>
      <c r="H129" s="85">
        <v>1625</v>
      </c>
      <c r="I129">
        <f t="shared" si="3"/>
        <v>172690</v>
      </c>
    </row>
    <row r="130" spans="1:9" ht="12.75">
      <c r="A130" s="6">
        <v>128</v>
      </c>
      <c r="B130" s="6" t="s">
        <v>213</v>
      </c>
      <c r="C130">
        <v>37</v>
      </c>
      <c r="D130" s="85">
        <v>120958</v>
      </c>
      <c r="E130" s="85">
        <f t="shared" si="2"/>
        <v>108173</v>
      </c>
      <c r="F130" s="85">
        <v>8849</v>
      </c>
      <c r="G130" s="85">
        <v>1227</v>
      </c>
      <c r="H130" s="85">
        <v>2709</v>
      </c>
      <c r="I130">
        <f t="shared" si="3"/>
        <v>260750</v>
      </c>
    </row>
    <row r="131" spans="1:9" ht="12.75">
      <c r="A131" s="6">
        <v>129</v>
      </c>
      <c r="B131" s="6" t="s">
        <v>214</v>
      </c>
      <c r="C131">
        <v>37</v>
      </c>
      <c r="D131" s="85">
        <v>129706</v>
      </c>
      <c r="E131" s="85">
        <f t="shared" si="2"/>
        <v>115825</v>
      </c>
      <c r="F131" s="85">
        <v>8623</v>
      </c>
      <c r="G131" s="85">
        <v>1676</v>
      </c>
      <c r="H131" s="85">
        <v>3582</v>
      </c>
      <c r="I131">
        <f t="shared" si="3"/>
        <v>315610</v>
      </c>
    </row>
    <row r="132" spans="1:9" ht="12.75">
      <c r="A132" s="6">
        <v>130</v>
      </c>
      <c r="B132" s="6" t="s">
        <v>215</v>
      </c>
      <c r="C132">
        <v>37</v>
      </c>
      <c r="D132" s="85">
        <v>58965</v>
      </c>
      <c r="E132" s="85">
        <f aca="true" t="shared" si="4" ref="E132:E195">D132-F132-G132-H132</f>
        <v>52716</v>
      </c>
      <c r="F132" s="85">
        <v>4156</v>
      </c>
      <c r="G132" s="85">
        <v>692</v>
      </c>
      <c r="H132" s="85">
        <v>1401</v>
      </c>
      <c r="I132">
        <f aca="true" t="shared" si="5" ref="I132:I195">10*F132+30*G132+50*H132</f>
        <v>132370</v>
      </c>
    </row>
    <row r="133" spans="1:9" ht="12.75">
      <c r="A133" s="6">
        <v>131</v>
      </c>
      <c r="B133" s="6" t="s">
        <v>216</v>
      </c>
      <c r="C133">
        <v>37</v>
      </c>
      <c r="D133" s="85">
        <v>48843</v>
      </c>
      <c r="E133" s="85">
        <f t="shared" si="4"/>
        <v>43612</v>
      </c>
      <c r="F133" s="85">
        <v>3713</v>
      </c>
      <c r="G133" s="85">
        <v>493</v>
      </c>
      <c r="H133" s="85">
        <v>1025</v>
      </c>
      <c r="I133">
        <f t="shared" si="5"/>
        <v>103170</v>
      </c>
    </row>
    <row r="134" spans="1:9" ht="12.75">
      <c r="A134" s="6">
        <v>132</v>
      </c>
      <c r="B134" s="6" t="s">
        <v>217</v>
      </c>
      <c r="C134">
        <v>38</v>
      </c>
      <c r="D134" s="85">
        <v>163444</v>
      </c>
      <c r="E134" s="85">
        <f t="shared" si="4"/>
        <v>147994</v>
      </c>
      <c r="F134" s="85">
        <v>10675</v>
      </c>
      <c r="G134" s="85">
        <v>1603</v>
      </c>
      <c r="H134" s="85">
        <v>3172</v>
      </c>
      <c r="I134">
        <f t="shared" si="5"/>
        <v>313440</v>
      </c>
    </row>
    <row r="135" spans="1:9" ht="12.75">
      <c r="A135" s="6">
        <v>133</v>
      </c>
      <c r="B135" s="6" t="s">
        <v>218</v>
      </c>
      <c r="C135">
        <v>46</v>
      </c>
      <c r="D135" s="85">
        <v>44865</v>
      </c>
      <c r="E135" s="85">
        <f t="shared" si="4"/>
        <v>39681</v>
      </c>
      <c r="F135" s="85">
        <v>3549</v>
      </c>
      <c r="G135" s="85">
        <v>514</v>
      </c>
      <c r="H135" s="85">
        <v>1121</v>
      </c>
      <c r="I135">
        <f t="shared" si="5"/>
        <v>106960</v>
      </c>
    </row>
    <row r="136" spans="1:9" ht="12.75">
      <c r="A136" s="6">
        <v>134</v>
      </c>
      <c r="B136" s="6" t="s">
        <v>219</v>
      </c>
      <c r="C136">
        <v>38</v>
      </c>
      <c r="D136" s="85">
        <v>83786</v>
      </c>
      <c r="E136" s="85">
        <f t="shared" si="4"/>
        <v>74450</v>
      </c>
      <c r="F136" s="85">
        <v>6871</v>
      </c>
      <c r="G136" s="85">
        <v>774</v>
      </c>
      <c r="H136" s="85">
        <v>1691</v>
      </c>
      <c r="I136">
        <f t="shared" si="5"/>
        <v>176480</v>
      </c>
    </row>
    <row r="137" spans="1:9" ht="12.75">
      <c r="A137" s="6">
        <v>135</v>
      </c>
      <c r="B137" s="6" t="s">
        <v>220</v>
      </c>
      <c r="C137">
        <v>38</v>
      </c>
      <c r="D137" s="85">
        <v>61905</v>
      </c>
      <c r="E137" s="85">
        <f t="shared" si="4"/>
        <v>55957</v>
      </c>
      <c r="F137" s="85">
        <v>4360</v>
      </c>
      <c r="G137" s="85">
        <v>539</v>
      </c>
      <c r="H137" s="85">
        <v>1049</v>
      </c>
      <c r="I137">
        <f t="shared" si="5"/>
        <v>112220</v>
      </c>
    </row>
    <row r="138" spans="1:9" ht="12.75">
      <c r="A138" s="6">
        <v>136</v>
      </c>
      <c r="B138" s="6" t="s">
        <v>221</v>
      </c>
      <c r="C138">
        <v>38</v>
      </c>
      <c r="D138" s="85">
        <v>138288</v>
      </c>
      <c r="E138" s="85">
        <f t="shared" si="4"/>
        <v>123901</v>
      </c>
      <c r="F138" s="85">
        <v>10294</v>
      </c>
      <c r="G138" s="85">
        <v>1316</v>
      </c>
      <c r="H138" s="85">
        <v>2777</v>
      </c>
      <c r="I138">
        <f t="shared" si="5"/>
        <v>281270</v>
      </c>
    </row>
    <row r="139" spans="1:9" ht="12.75">
      <c r="A139" s="6">
        <v>137</v>
      </c>
      <c r="B139" s="6" t="s">
        <v>222</v>
      </c>
      <c r="C139">
        <v>38</v>
      </c>
      <c r="D139" s="85">
        <v>44416</v>
      </c>
      <c r="E139" s="85">
        <f t="shared" si="4"/>
        <v>39581</v>
      </c>
      <c r="F139" s="85">
        <v>3531</v>
      </c>
      <c r="G139" s="85">
        <v>453</v>
      </c>
      <c r="H139" s="85">
        <v>851</v>
      </c>
      <c r="I139">
        <f t="shared" si="5"/>
        <v>91450</v>
      </c>
    </row>
    <row r="140" spans="1:9" ht="12.75">
      <c r="A140" s="6">
        <v>138</v>
      </c>
      <c r="B140" s="6" t="s">
        <v>223</v>
      </c>
      <c r="C140">
        <v>38</v>
      </c>
      <c r="D140" s="85">
        <v>92360</v>
      </c>
      <c r="E140" s="85">
        <f t="shared" si="4"/>
        <v>82292</v>
      </c>
      <c r="F140" s="85">
        <v>7373</v>
      </c>
      <c r="G140" s="85">
        <v>956</v>
      </c>
      <c r="H140" s="85">
        <v>1739</v>
      </c>
      <c r="I140">
        <f t="shared" si="5"/>
        <v>189360</v>
      </c>
    </row>
    <row r="141" spans="1:9" ht="12.75">
      <c r="A141" s="6">
        <v>139</v>
      </c>
      <c r="B141" s="6" t="s">
        <v>224</v>
      </c>
      <c r="C141">
        <v>38</v>
      </c>
      <c r="D141" s="85">
        <v>63648</v>
      </c>
      <c r="E141" s="85">
        <f t="shared" si="4"/>
        <v>56847</v>
      </c>
      <c r="F141" s="85">
        <v>4597</v>
      </c>
      <c r="G141" s="85">
        <v>735</v>
      </c>
      <c r="H141" s="85">
        <v>1469</v>
      </c>
      <c r="I141">
        <f t="shared" si="5"/>
        <v>141470</v>
      </c>
    </row>
    <row r="142" spans="1:9" ht="12.75">
      <c r="A142" s="6">
        <v>140</v>
      </c>
      <c r="B142" s="6" t="s">
        <v>225</v>
      </c>
      <c r="C142">
        <v>39</v>
      </c>
      <c r="D142" s="85">
        <v>53692</v>
      </c>
      <c r="E142" s="85">
        <f t="shared" si="4"/>
        <v>47526</v>
      </c>
      <c r="F142" s="85">
        <v>4043</v>
      </c>
      <c r="G142" s="85">
        <v>742</v>
      </c>
      <c r="H142" s="85">
        <v>1381</v>
      </c>
      <c r="I142">
        <f t="shared" si="5"/>
        <v>131740</v>
      </c>
    </row>
    <row r="143" spans="1:9" ht="12.75">
      <c r="A143" s="6">
        <v>141</v>
      </c>
      <c r="B143" s="6" t="s">
        <v>226</v>
      </c>
      <c r="C143">
        <v>39</v>
      </c>
      <c r="D143" s="85">
        <v>97838</v>
      </c>
      <c r="E143" s="85">
        <f t="shared" si="4"/>
        <v>87774</v>
      </c>
      <c r="F143" s="85">
        <v>6575</v>
      </c>
      <c r="G143" s="85">
        <v>1159</v>
      </c>
      <c r="H143" s="85">
        <v>2330</v>
      </c>
      <c r="I143">
        <f t="shared" si="5"/>
        <v>217020</v>
      </c>
    </row>
    <row r="144" spans="1:9" ht="12.75">
      <c r="A144" s="6">
        <v>142</v>
      </c>
      <c r="B144" s="6" t="s">
        <v>227</v>
      </c>
      <c r="C144">
        <v>39</v>
      </c>
      <c r="D144" s="85">
        <v>85074</v>
      </c>
      <c r="E144" s="85">
        <f t="shared" si="4"/>
        <v>75188</v>
      </c>
      <c r="F144" s="85">
        <v>6023</v>
      </c>
      <c r="G144" s="85">
        <v>1313</v>
      </c>
      <c r="H144" s="85">
        <v>2550</v>
      </c>
      <c r="I144">
        <f t="shared" si="5"/>
        <v>227120</v>
      </c>
    </row>
    <row r="145" spans="1:9" ht="12.75">
      <c r="A145" s="6">
        <v>143</v>
      </c>
      <c r="B145" s="6" t="s">
        <v>228</v>
      </c>
      <c r="C145">
        <v>39</v>
      </c>
      <c r="D145" s="85">
        <v>87709</v>
      </c>
      <c r="E145" s="85">
        <f t="shared" si="4"/>
        <v>78462</v>
      </c>
      <c r="F145" s="85">
        <v>6269</v>
      </c>
      <c r="G145" s="85">
        <v>1083</v>
      </c>
      <c r="H145" s="85">
        <v>1895</v>
      </c>
      <c r="I145">
        <f t="shared" si="5"/>
        <v>189930</v>
      </c>
    </row>
    <row r="146" spans="1:9" ht="12.75">
      <c r="A146" s="6">
        <v>144</v>
      </c>
      <c r="B146" s="6" t="s">
        <v>229</v>
      </c>
      <c r="C146">
        <v>39</v>
      </c>
      <c r="D146" s="85">
        <v>93993</v>
      </c>
      <c r="E146" s="85">
        <f t="shared" si="4"/>
        <v>82029</v>
      </c>
      <c r="F146" s="85">
        <v>6473</v>
      </c>
      <c r="G146" s="85">
        <v>1817</v>
      </c>
      <c r="H146" s="85">
        <v>3674</v>
      </c>
      <c r="I146">
        <f t="shared" si="5"/>
        <v>302940</v>
      </c>
    </row>
    <row r="147" spans="1:9" ht="12.75">
      <c r="A147" s="6">
        <v>145</v>
      </c>
      <c r="B147" s="6" t="s">
        <v>230</v>
      </c>
      <c r="C147">
        <v>58</v>
      </c>
      <c r="D147" s="85">
        <v>88611</v>
      </c>
      <c r="E147" s="85">
        <f t="shared" si="4"/>
        <v>78758</v>
      </c>
      <c r="F147" s="85">
        <v>5700</v>
      </c>
      <c r="G147" s="85">
        <v>1473</v>
      </c>
      <c r="H147" s="85">
        <v>2680</v>
      </c>
      <c r="I147">
        <f t="shared" si="5"/>
        <v>235190</v>
      </c>
    </row>
    <row r="148" spans="1:9" ht="12.75">
      <c r="A148" s="6">
        <v>146</v>
      </c>
      <c r="B148" s="6" t="s">
        <v>231</v>
      </c>
      <c r="C148">
        <v>39</v>
      </c>
      <c r="D148" s="85">
        <v>87206</v>
      </c>
      <c r="E148" s="85">
        <f t="shared" si="4"/>
        <v>76948</v>
      </c>
      <c r="F148" s="85">
        <v>6188</v>
      </c>
      <c r="G148" s="85">
        <v>1419</v>
      </c>
      <c r="H148" s="85">
        <v>2651</v>
      </c>
      <c r="I148">
        <f t="shared" si="5"/>
        <v>237000</v>
      </c>
    </row>
    <row r="149" spans="1:9" ht="12.75">
      <c r="A149" s="6">
        <v>147</v>
      </c>
      <c r="B149" s="6" t="s">
        <v>232</v>
      </c>
      <c r="C149">
        <v>58</v>
      </c>
      <c r="D149" s="85">
        <v>178408</v>
      </c>
      <c r="E149" s="85">
        <f t="shared" si="4"/>
        <v>159415</v>
      </c>
      <c r="F149" s="85">
        <v>11888</v>
      </c>
      <c r="G149" s="85">
        <v>2457</v>
      </c>
      <c r="H149" s="85">
        <v>4648</v>
      </c>
      <c r="I149">
        <f t="shared" si="5"/>
        <v>424990</v>
      </c>
    </row>
    <row r="150" spans="1:9" ht="12.75">
      <c r="A150" s="6">
        <v>148</v>
      </c>
      <c r="B150" s="6" t="s">
        <v>233</v>
      </c>
      <c r="C150">
        <v>39</v>
      </c>
      <c r="D150" s="85">
        <v>24457</v>
      </c>
      <c r="E150" s="85">
        <f t="shared" si="4"/>
        <v>21722</v>
      </c>
      <c r="F150" s="85">
        <v>1882</v>
      </c>
      <c r="G150" s="85">
        <v>278</v>
      </c>
      <c r="H150" s="85">
        <v>575</v>
      </c>
      <c r="I150">
        <f t="shared" si="5"/>
        <v>55910</v>
      </c>
    </row>
    <row r="151" spans="1:9" ht="12.75">
      <c r="A151" s="6">
        <v>149</v>
      </c>
      <c r="B151" s="6" t="s">
        <v>234</v>
      </c>
      <c r="C151">
        <v>39</v>
      </c>
      <c r="D151" s="85">
        <v>61339</v>
      </c>
      <c r="E151" s="85">
        <f t="shared" si="4"/>
        <v>54370</v>
      </c>
      <c r="F151" s="85">
        <v>4225</v>
      </c>
      <c r="G151" s="85">
        <v>961</v>
      </c>
      <c r="H151" s="85">
        <v>1783</v>
      </c>
      <c r="I151">
        <f t="shared" si="5"/>
        <v>160230</v>
      </c>
    </row>
    <row r="152" spans="1:9" ht="12.75">
      <c r="A152" s="6">
        <v>150</v>
      </c>
      <c r="B152" s="6" t="s">
        <v>235</v>
      </c>
      <c r="C152">
        <v>40</v>
      </c>
      <c r="D152" s="85">
        <v>314113</v>
      </c>
      <c r="E152" s="85">
        <f t="shared" si="4"/>
        <v>281348</v>
      </c>
      <c r="F152" s="85">
        <v>23042</v>
      </c>
      <c r="G152" s="85">
        <v>3256</v>
      </c>
      <c r="H152" s="85">
        <v>6467</v>
      </c>
      <c r="I152">
        <f t="shared" si="5"/>
        <v>651450</v>
      </c>
    </row>
    <row r="153" spans="1:9" ht="12.75">
      <c r="A153" s="6">
        <v>151</v>
      </c>
      <c r="B153" s="6" t="s">
        <v>236</v>
      </c>
      <c r="C153">
        <v>40</v>
      </c>
      <c r="D153" s="85">
        <v>243589</v>
      </c>
      <c r="E153" s="85">
        <f t="shared" si="4"/>
        <v>220607</v>
      </c>
      <c r="F153" s="85">
        <v>13578</v>
      </c>
      <c r="G153" s="85">
        <v>2993</v>
      </c>
      <c r="H153" s="85">
        <v>6411</v>
      </c>
      <c r="I153">
        <f t="shared" si="5"/>
        <v>546120</v>
      </c>
    </row>
    <row r="154" spans="1:9" ht="12.75">
      <c r="A154" s="6">
        <v>152</v>
      </c>
      <c r="B154" s="6" t="s">
        <v>237</v>
      </c>
      <c r="C154">
        <v>41</v>
      </c>
      <c r="D154" s="85">
        <v>247817</v>
      </c>
      <c r="E154" s="85">
        <f t="shared" si="4"/>
        <v>226014</v>
      </c>
      <c r="F154" s="85">
        <v>15457</v>
      </c>
      <c r="G154" s="85">
        <v>2192</v>
      </c>
      <c r="H154" s="85">
        <v>4154</v>
      </c>
      <c r="I154">
        <f t="shared" si="5"/>
        <v>428030</v>
      </c>
    </row>
    <row r="155" spans="1:9" ht="12.75">
      <c r="A155" s="6">
        <v>153</v>
      </c>
      <c r="B155" s="6" t="s">
        <v>238</v>
      </c>
      <c r="C155">
        <v>41</v>
      </c>
      <c r="D155" s="85">
        <v>89667</v>
      </c>
      <c r="E155" s="85">
        <f t="shared" si="4"/>
        <v>80900</v>
      </c>
      <c r="F155" s="85">
        <v>6019</v>
      </c>
      <c r="G155" s="85">
        <v>911</v>
      </c>
      <c r="H155" s="85">
        <v>1837</v>
      </c>
      <c r="I155">
        <f t="shared" si="5"/>
        <v>179370</v>
      </c>
    </row>
    <row r="156" spans="1:9" ht="12.75">
      <c r="A156" s="6">
        <v>154</v>
      </c>
      <c r="B156" s="6" t="s">
        <v>239</v>
      </c>
      <c r="C156">
        <v>41</v>
      </c>
      <c r="D156" s="85">
        <v>85029</v>
      </c>
      <c r="E156" s="85">
        <f t="shared" si="4"/>
        <v>76394</v>
      </c>
      <c r="F156" s="85">
        <v>5752</v>
      </c>
      <c r="G156" s="85">
        <v>896</v>
      </c>
      <c r="H156" s="85">
        <v>1987</v>
      </c>
      <c r="I156">
        <f t="shared" si="5"/>
        <v>183750</v>
      </c>
    </row>
    <row r="157" spans="1:9" ht="12.75">
      <c r="A157" s="6">
        <v>155</v>
      </c>
      <c r="B157" s="6" t="s">
        <v>240</v>
      </c>
      <c r="C157">
        <v>41</v>
      </c>
      <c r="D157" s="85">
        <v>92177</v>
      </c>
      <c r="E157" s="85">
        <f t="shared" si="4"/>
        <v>82482</v>
      </c>
      <c r="F157" s="85">
        <v>7151</v>
      </c>
      <c r="G157" s="85">
        <v>862</v>
      </c>
      <c r="H157" s="85">
        <v>1682</v>
      </c>
      <c r="I157">
        <f t="shared" si="5"/>
        <v>181470</v>
      </c>
    </row>
    <row r="158" spans="1:9" ht="12.75">
      <c r="A158" s="6">
        <v>156</v>
      </c>
      <c r="B158" s="6" t="s">
        <v>241</v>
      </c>
      <c r="C158">
        <v>41</v>
      </c>
      <c r="D158" s="85">
        <v>85428</v>
      </c>
      <c r="E158" s="85">
        <f t="shared" si="4"/>
        <v>75875</v>
      </c>
      <c r="F158" s="85">
        <v>6823</v>
      </c>
      <c r="G158" s="85">
        <v>861</v>
      </c>
      <c r="H158" s="85">
        <v>1869</v>
      </c>
      <c r="I158">
        <f t="shared" si="5"/>
        <v>187510</v>
      </c>
    </row>
    <row r="159" spans="1:9" ht="12.75">
      <c r="A159" s="6">
        <v>157</v>
      </c>
      <c r="B159" s="6" t="s">
        <v>242</v>
      </c>
      <c r="C159">
        <v>41</v>
      </c>
      <c r="D159" s="85">
        <v>140023</v>
      </c>
      <c r="E159" s="85">
        <f t="shared" si="4"/>
        <v>125680</v>
      </c>
      <c r="F159" s="85">
        <v>10812</v>
      </c>
      <c r="G159" s="85">
        <v>1103</v>
      </c>
      <c r="H159" s="85">
        <v>2428</v>
      </c>
      <c r="I159">
        <f t="shared" si="5"/>
        <v>262610</v>
      </c>
    </row>
    <row r="160" spans="1:9" ht="12.75">
      <c r="A160" s="6">
        <v>158</v>
      </c>
      <c r="B160" s="6" t="s">
        <v>243</v>
      </c>
      <c r="C160">
        <v>43</v>
      </c>
      <c r="D160" s="85">
        <v>165668</v>
      </c>
      <c r="E160" s="85">
        <f t="shared" si="4"/>
        <v>149983</v>
      </c>
      <c r="F160" s="85">
        <v>10427</v>
      </c>
      <c r="G160" s="85">
        <v>1703</v>
      </c>
      <c r="H160" s="85">
        <v>3555</v>
      </c>
      <c r="I160">
        <f t="shared" si="5"/>
        <v>333110</v>
      </c>
    </row>
    <row r="161" spans="1:9" ht="12.75">
      <c r="A161" s="6">
        <v>159</v>
      </c>
      <c r="B161" s="6" t="s">
        <v>244</v>
      </c>
      <c r="C161">
        <v>42</v>
      </c>
      <c r="D161" s="85">
        <v>132179</v>
      </c>
      <c r="E161" s="85">
        <f t="shared" si="4"/>
        <v>119783</v>
      </c>
      <c r="F161" s="85">
        <v>9119</v>
      </c>
      <c r="G161" s="85">
        <v>1088</v>
      </c>
      <c r="H161" s="85">
        <v>2189</v>
      </c>
      <c r="I161">
        <f t="shared" si="5"/>
        <v>233280</v>
      </c>
    </row>
    <row r="162" spans="1:9" ht="12.75">
      <c r="A162" s="6">
        <v>160</v>
      </c>
      <c r="B162" s="6" t="s">
        <v>245</v>
      </c>
      <c r="C162">
        <v>44</v>
      </c>
      <c r="D162" s="85">
        <v>68456</v>
      </c>
      <c r="E162" s="85">
        <f t="shared" si="4"/>
        <v>61554</v>
      </c>
      <c r="F162" s="85">
        <v>5302</v>
      </c>
      <c r="G162" s="85">
        <v>552</v>
      </c>
      <c r="H162" s="85">
        <v>1048</v>
      </c>
      <c r="I162">
        <f t="shared" si="5"/>
        <v>121980</v>
      </c>
    </row>
    <row r="163" spans="1:9" ht="12.75">
      <c r="A163" s="6">
        <v>161</v>
      </c>
      <c r="B163" s="6" t="s">
        <v>246</v>
      </c>
      <c r="C163">
        <v>43</v>
      </c>
      <c r="D163" s="85">
        <v>86608</v>
      </c>
      <c r="E163" s="85">
        <f t="shared" si="4"/>
        <v>77610</v>
      </c>
      <c r="F163" s="85">
        <v>6247</v>
      </c>
      <c r="G163" s="85">
        <v>865</v>
      </c>
      <c r="H163" s="85">
        <v>1886</v>
      </c>
      <c r="I163">
        <f t="shared" si="5"/>
        <v>182720</v>
      </c>
    </row>
    <row r="164" spans="1:9" ht="12.75">
      <c r="A164" s="6">
        <v>162</v>
      </c>
      <c r="B164" s="6" t="s">
        <v>247</v>
      </c>
      <c r="C164">
        <v>42</v>
      </c>
      <c r="D164" s="85">
        <v>157072</v>
      </c>
      <c r="E164" s="85">
        <f t="shared" si="4"/>
        <v>142063</v>
      </c>
      <c r="F164" s="85">
        <v>11563</v>
      </c>
      <c r="G164" s="85">
        <v>1244</v>
      </c>
      <c r="H164" s="85">
        <v>2202</v>
      </c>
      <c r="I164">
        <f t="shared" si="5"/>
        <v>263050</v>
      </c>
    </row>
    <row r="165" spans="1:9" ht="12.75">
      <c r="A165" s="6">
        <v>163</v>
      </c>
      <c r="B165" s="6" t="s">
        <v>248</v>
      </c>
      <c r="C165">
        <v>42</v>
      </c>
      <c r="D165" s="85">
        <v>155796</v>
      </c>
      <c r="E165" s="85">
        <f t="shared" si="4"/>
        <v>141280</v>
      </c>
      <c r="F165" s="85">
        <v>10525</v>
      </c>
      <c r="G165" s="85">
        <v>1402</v>
      </c>
      <c r="H165" s="85">
        <v>2589</v>
      </c>
      <c r="I165">
        <f t="shared" si="5"/>
        <v>276760</v>
      </c>
    </row>
    <row r="166" spans="1:9" ht="12.75">
      <c r="A166" s="6">
        <v>164</v>
      </c>
      <c r="B166" s="6" t="s">
        <v>249</v>
      </c>
      <c r="C166">
        <v>44</v>
      </c>
      <c r="D166" s="85">
        <v>120896</v>
      </c>
      <c r="E166" s="85">
        <f t="shared" si="4"/>
        <v>108649</v>
      </c>
      <c r="F166" s="85">
        <v>9033</v>
      </c>
      <c r="G166" s="85">
        <v>1169</v>
      </c>
      <c r="H166" s="85">
        <v>2045</v>
      </c>
      <c r="I166">
        <f t="shared" si="5"/>
        <v>227650</v>
      </c>
    </row>
    <row r="167" spans="1:9" ht="12.75">
      <c r="A167" s="6">
        <v>165</v>
      </c>
      <c r="B167" s="6" t="s">
        <v>250</v>
      </c>
      <c r="C167">
        <v>44</v>
      </c>
      <c r="D167" s="85">
        <v>78768</v>
      </c>
      <c r="E167" s="85">
        <f t="shared" si="4"/>
        <v>71746</v>
      </c>
      <c r="F167" s="85">
        <v>4818</v>
      </c>
      <c r="G167" s="85">
        <v>755</v>
      </c>
      <c r="H167" s="85">
        <v>1449</v>
      </c>
      <c r="I167">
        <f t="shared" si="5"/>
        <v>143280</v>
      </c>
    </row>
    <row r="168" spans="1:9" ht="12.75">
      <c r="A168" s="6">
        <v>166</v>
      </c>
      <c r="B168" s="6" t="s">
        <v>251</v>
      </c>
      <c r="C168">
        <v>42</v>
      </c>
      <c r="D168" s="85">
        <v>59418</v>
      </c>
      <c r="E168" s="85">
        <f t="shared" si="4"/>
        <v>53207</v>
      </c>
      <c r="F168" s="85">
        <v>4655</v>
      </c>
      <c r="G168" s="85">
        <v>526</v>
      </c>
      <c r="H168" s="85">
        <v>1030</v>
      </c>
      <c r="I168">
        <f t="shared" si="5"/>
        <v>113830</v>
      </c>
    </row>
    <row r="169" spans="1:9" ht="12.75">
      <c r="A169" s="6">
        <v>167</v>
      </c>
      <c r="B169" s="6" t="s">
        <v>252</v>
      </c>
      <c r="C169">
        <v>43</v>
      </c>
      <c r="D169" s="85">
        <v>78489</v>
      </c>
      <c r="E169" s="85">
        <f t="shared" si="4"/>
        <v>70467</v>
      </c>
      <c r="F169" s="85">
        <v>5869</v>
      </c>
      <c r="G169" s="85">
        <v>693</v>
      </c>
      <c r="H169" s="85">
        <v>1460</v>
      </c>
      <c r="I169">
        <f t="shared" si="5"/>
        <v>152480</v>
      </c>
    </row>
    <row r="170" spans="1:9" ht="12.75">
      <c r="A170" s="6">
        <v>168</v>
      </c>
      <c r="B170" s="6" t="s">
        <v>253</v>
      </c>
      <c r="C170">
        <v>43</v>
      </c>
      <c r="D170" s="85">
        <v>160257</v>
      </c>
      <c r="E170" s="85">
        <f t="shared" si="4"/>
        <v>144284</v>
      </c>
      <c r="F170" s="85">
        <v>11263</v>
      </c>
      <c r="G170" s="85">
        <v>1481</v>
      </c>
      <c r="H170" s="85">
        <v>3229</v>
      </c>
      <c r="I170">
        <f t="shared" si="5"/>
        <v>318510</v>
      </c>
    </row>
    <row r="171" spans="1:9" ht="12.75">
      <c r="A171" s="6">
        <v>169</v>
      </c>
      <c r="B171" s="6" t="s">
        <v>254</v>
      </c>
      <c r="C171">
        <v>42</v>
      </c>
      <c r="D171" s="85">
        <v>138539</v>
      </c>
      <c r="E171" s="85">
        <f t="shared" si="4"/>
        <v>122958</v>
      </c>
      <c r="F171" s="85">
        <v>10080</v>
      </c>
      <c r="G171" s="85">
        <v>1669</v>
      </c>
      <c r="H171" s="85">
        <v>3832</v>
      </c>
      <c r="I171">
        <f t="shared" si="5"/>
        <v>342470</v>
      </c>
    </row>
    <row r="172" spans="1:9" ht="12.75">
      <c r="A172" s="6">
        <v>170</v>
      </c>
      <c r="B172" s="6" t="s">
        <v>255</v>
      </c>
      <c r="C172">
        <v>43</v>
      </c>
      <c r="D172" s="85">
        <v>143128</v>
      </c>
      <c r="E172" s="85">
        <f t="shared" si="4"/>
        <v>129790</v>
      </c>
      <c r="F172" s="85">
        <v>8864</v>
      </c>
      <c r="G172" s="85">
        <v>1569</v>
      </c>
      <c r="H172" s="85">
        <v>2905</v>
      </c>
      <c r="I172">
        <f t="shared" si="5"/>
        <v>280960</v>
      </c>
    </row>
    <row r="173" spans="1:9" ht="12.75">
      <c r="A173" s="6">
        <v>171</v>
      </c>
      <c r="B173" s="6" t="s">
        <v>256</v>
      </c>
      <c r="C173">
        <v>44</v>
      </c>
      <c r="D173" s="85">
        <v>68946</v>
      </c>
      <c r="E173" s="85">
        <f t="shared" si="4"/>
        <v>62299</v>
      </c>
      <c r="F173" s="85">
        <v>5234</v>
      </c>
      <c r="G173" s="85">
        <v>517</v>
      </c>
      <c r="H173" s="85">
        <v>896</v>
      </c>
      <c r="I173">
        <f t="shared" si="5"/>
        <v>112650</v>
      </c>
    </row>
    <row r="174" spans="1:9" ht="12.75">
      <c r="A174" s="6">
        <v>172</v>
      </c>
      <c r="B174" s="6" t="s">
        <v>257</v>
      </c>
      <c r="C174">
        <v>45</v>
      </c>
      <c r="D174" s="85">
        <v>110013</v>
      </c>
      <c r="E174" s="85">
        <f t="shared" si="4"/>
        <v>100185</v>
      </c>
      <c r="F174" s="85">
        <v>7300</v>
      </c>
      <c r="G174" s="85">
        <v>903</v>
      </c>
      <c r="H174" s="85">
        <v>1625</v>
      </c>
      <c r="I174">
        <f t="shared" si="5"/>
        <v>181340</v>
      </c>
    </row>
    <row r="175" spans="1:9" ht="12.75">
      <c r="A175" s="6">
        <v>173</v>
      </c>
      <c r="B175" s="6" t="s">
        <v>258</v>
      </c>
      <c r="C175">
        <v>45</v>
      </c>
      <c r="D175" s="85">
        <v>80376</v>
      </c>
      <c r="E175" s="85">
        <f t="shared" si="4"/>
        <v>72685</v>
      </c>
      <c r="F175" s="85">
        <v>5951</v>
      </c>
      <c r="G175" s="85">
        <v>625</v>
      </c>
      <c r="H175" s="85">
        <v>1115</v>
      </c>
      <c r="I175">
        <f t="shared" si="5"/>
        <v>134010</v>
      </c>
    </row>
    <row r="176" spans="1:9" ht="12.75">
      <c r="A176" s="6">
        <v>174</v>
      </c>
      <c r="B176" s="6" t="s">
        <v>259</v>
      </c>
      <c r="C176">
        <v>45</v>
      </c>
      <c r="D176" s="85">
        <v>79982</v>
      </c>
      <c r="E176" s="85">
        <f t="shared" si="4"/>
        <v>71466</v>
      </c>
      <c r="F176" s="85">
        <v>6030</v>
      </c>
      <c r="G176" s="85">
        <v>862</v>
      </c>
      <c r="H176" s="85">
        <v>1624</v>
      </c>
      <c r="I176">
        <f t="shared" si="5"/>
        <v>167360</v>
      </c>
    </row>
    <row r="177" spans="1:9" ht="12.75">
      <c r="A177" s="6">
        <v>175</v>
      </c>
      <c r="B177" s="6" t="s">
        <v>260</v>
      </c>
      <c r="C177">
        <v>45</v>
      </c>
      <c r="D177" s="85">
        <v>109885</v>
      </c>
      <c r="E177" s="85">
        <f t="shared" si="4"/>
        <v>99472</v>
      </c>
      <c r="F177" s="85">
        <v>7276</v>
      </c>
      <c r="G177" s="85">
        <v>1154</v>
      </c>
      <c r="H177" s="85">
        <v>1983</v>
      </c>
      <c r="I177">
        <f t="shared" si="5"/>
        <v>206530</v>
      </c>
    </row>
    <row r="178" spans="1:9" ht="12.75">
      <c r="A178" s="6">
        <v>176</v>
      </c>
      <c r="B178" s="6" t="s">
        <v>261</v>
      </c>
      <c r="C178">
        <v>29</v>
      </c>
      <c r="D178" s="85">
        <v>245641</v>
      </c>
      <c r="E178" s="85">
        <f t="shared" si="4"/>
        <v>221549</v>
      </c>
      <c r="F178" s="85">
        <v>17892</v>
      </c>
      <c r="G178" s="85">
        <v>2146</v>
      </c>
      <c r="H178" s="85">
        <v>4054</v>
      </c>
      <c r="I178">
        <f t="shared" si="5"/>
        <v>446000</v>
      </c>
    </row>
    <row r="179" spans="1:9" ht="12.75">
      <c r="A179" s="6">
        <v>177</v>
      </c>
      <c r="B179" s="6" t="s">
        <v>262</v>
      </c>
      <c r="C179">
        <v>45</v>
      </c>
      <c r="D179" s="85">
        <v>107898</v>
      </c>
      <c r="E179" s="85">
        <f t="shared" si="4"/>
        <v>96408</v>
      </c>
      <c r="F179" s="85">
        <v>8784</v>
      </c>
      <c r="G179" s="85">
        <v>990</v>
      </c>
      <c r="H179" s="85">
        <v>1716</v>
      </c>
      <c r="I179">
        <f t="shared" si="5"/>
        <v>203340</v>
      </c>
    </row>
    <row r="180" spans="1:9" ht="12.75">
      <c r="A180" s="6">
        <v>178</v>
      </c>
      <c r="B180" s="6" t="s">
        <v>263</v>
      </c>
      <c r="C180">
        <v>45</v>
      </c>
      <c r="D180" s="85">
        <v>76405</v>
      </c>
      <c r="E180" s="85">
        <f t="shared" si="4"/>
        <v>68643</v>
      </c>
      <c r="F180" s="85">
        <v>5847</v>
      </c>
      <c r="G180" s="85">
        <v>649</v>
      </c>
      <c r="H180" s="85">
        <v>1266</v>
      </c>
      <c r="I180">
        <f t="shared" si="5"/>
        <v>141240</v>
      </c>
    </row>
    <row r="181" spans="1:9" ht="12.75">
      <c r="A181" s="6">
        <v>179</v>
      </c>
      <c r="B181" s="6" t="s">
        <v>264</v>
      </c>
      <c r="C181">
        <v>62</v>
      </c>
      <c r="D181" s="85">
        <v>152573</v>
      </c>
      <c r="E181" s="85">
        <f t="shared" si="4"/>
        <v>139903</v>
      </c>
      <c r="F181" s="85">
        <v>9445</v>
      </c>
      <c r="G181" s="85">
        <v>1120</v>
      </c>
      <c r="H181" s="85">
        <v>2105</v>
      </c>
      <c r="I181">
        <f t="shared" si="5"/>
        <v>233300</v>
      </c>
    </row>
    <row r="182" spans="1:9" ht="12.75">
      <c r="A182" s="6">
        <v>180</v>
      </c>
      <c r="B182" s="6" t="s">
        <v>265</v>
      </c>
      <c r="C182">
        <v>47</v>
      </c>
      <c r="D182" s="85">
        <v>109274</v>
      </c>
      <c r="E182" s="85">
        <f t="shared" si="4"/>
        <v>99067</v>
      </c>
      <c r="F182" s="85">
        <v>7855</v>
      </c>
      <c r="G182" s="85">
        <v>806</v>
      </c>
      <c r="H182" s="85">
        <v>1546</v>
      </c>
      <c r="I182">
        <f t="shared" si="5"/>
        <v>180030</v>
      </c>
    </row>
    <row r="183" spans="1:9" ht="12.75">
      <c r="A183" s="6">
        <v>181</v>
      </c>
      <c r="B183" s="6" t="s">
        <v>266</v>
      </c>
      <c r="C183">
        <v>48</v>
      </c>
      <c r="D183" s="85">
        <v>116169</v>
      </c>
      <c r="E183" s="85">
        <f t="shared" si="4"/>
        <v>105410</v>
      </c>
      <c r="F183" s="85">
        <v>7990</v>
      </c>
      <c r="G183" s="85">
        <v>911</v>
      </c>
      <c r="H183" s="85">
        <v>1858</v>
      </c>
      <c r="I183">
        <f t="shared" si="5"/>
        <v>200130</v>
      </c>
    </row>
    <row r="184" spans="1:9" ht="12.75">
      <c r="A184" s="6">
        <v>182</v>
      </c>
      <c r="B184" s="6" t="s">
        <v>267</v>
      </c>
      <c r="C184">
        <v>48</v>
      </c>
      <c r="D184" s="85">
        <v>107977</v>
      </c>
      <c r="E184" s="85">
        <f t="shared" si="4"/>
        <v>97896</v>
      </c>
      <c r="F184" s="85">
        <v>7527</v>
      </c>
      <c r="G184" s="85">
        <v>860</v>
      </c>
      <c r="H184" s="85">
        <v>1694</v>
      </c>
      <c r="I184">
        <f t="shared" si="5"/>
        <v>185770</v>
      </c>
    </row>
    <row r="185" spans="1:9" ht="12.75">
      <c r="A185" s="6">
        <v>183</v>
      </c>
      <c r="B185" s="6" t="s">
        <v>268</v>
      </c>
      <c r="C185">
        <v>48</v>
      </c>
      <c r="D185" s="85">
        <v>76415</v>
      </c>
      <c r="E185" s="85">
        <f t="shared" si="4"/>
        <v>69870</v>
      </c>
      <c r="F185" s="85">
        <v>4305</v>
      </c>
      <c r="G185" s="85">
        <v>727</v>
      </c>
      <c r="H185" s="85">
        <v>1513</v>
      </c>
      <c r="I185">
        <f t="shared" si="5"/>
        <v>140510</v>
      </c>
    </row>
    <row r="186" spans="1:9" ht="12.75">
      <c r="A186" s="6">
        <v>184</v>
      </c>
      <c r="B186" s="6" t="s">
        <v>269</v>
      </c>
      <c r="C186">
        <v>47</v>
      </c>
      <c r="D186" s="85">
        <v>83505</v>
      </c>
      <c r="E186" s="85">
        <f t="shared" si="4"/>
        <v>76484</v>
      </c>
      <c r="F186" s="85">
        <v>5560</v>
      </c>
      <c r="G186" s="85">
        <v>511</v>
      </c>
      <c r="H186" s="85">
        <v>950</v>
      </c>
      <c r="I186">
        <f t="shared" si="5"/>
        <v>118430</v>
      </c>
    </row>
    <row r="187" spans="1:9" ht="12.75">
      <c r="A187" s="6">
        <v>185</v>
      </c>
      <c r="B187" s="6" t="s">
        <v>270</v>
      </c>
      <c r="C187">
        <v>48</v>
      </c>
      <c r="D187" s="85">
        <v>116849</v>
      </c>
      <c r="E187" s="85">
        <f t="shared" si="4"/>
        <v>105359</v>
      </c>
      <c r="F187" s="85">
        <v>7717</v>
      </c>
      <c r="G187" s="85">
        <v>1132</v>
      </c>
      <c r="H187" s="85">
        <v>2641</v>
      </c>
      <c r="I187">
        <f t="shared" si="5"/>
        <v>243180</v>
      </c>
    </row>
    <row r="188" spans="1:9" ht="12.75">
      <c r="A188" s="6">
        <v>186</v>
      </c>
      <c r="B188" s="6" t="s">
        <v>271</v>
      </c>
      <c r="C188">
        <v>46</v>
      </c>
      <c r="D188" s="85">
        <v>169331</v>
      </c>
      <c r="E188" s="85">
        <f t="shared" si="4"/>
        <v>151634</v>
      </c>
      <c r="F188" s="85">
        <v>12853</v>
      </c>
      <c r="G188" s="85">
        <v>1582</v>
      </c>
      <c r="H188" s="85">
        <v>3262</v>
      </c>
      <c r="I188">
        <f t="shared" si="5"/>
        <v>339090</v>
      </c>
    </row>
    <row r="189" spans="1:9" ht="12.75">
      <c r="A189" s="6">
        <v>187</v>
      </c>
      <c r="B189" s="6" t="s">
        <v>272</v>
      </c>
      <c r="C189">
        <v>48</v>
      </c>
      <c r="D189" s="85">
        <v>186701</v>
      </c>
      <c r="E189" s="85">
        <f t="shared" si="4"/>
        <v>171718</v>
      </c>
      <c r="F189" s="85">
        <v>9988</v>
      </c>
      <c r="G189" s="85">
        <v>1569</v>
      </c>
      <c r="H189" s="85">
        <v>3426</v>
      </c>
      <c r="I189">
        <f t="shared" si="5"/>
        <v>318250</v>
      </c>
    </row>
    <row r="190" spans="1:9" ht="12.75">
      <c r="A190" s="6">
        <v>188</v>
      </c>
      <c r="B190" s="6" t="s">
        <v>273</v>
      </c>
      <c r="C190">
        <v>47</v>
      </c>
      <c r="D190" s="85">
        <v>90987</v>
      </c>
      <c r="E190" s="85">
        <f t="shared" si="4"/>
        <v>84049</v>
      </c>
      <c r="F190" s="85">
        <v>5012</v>
      </c>
      <c r="G190" s="85">
        <v>661</v>
      </c>
      <c r="H190" s="85">
        <v>1265</v>
      </c>
      <c r="I190">
        <f t="shared" si="5"/>
        <v>133200</v>
      </c>
    </row>
    <row r="191" spans="1:9" ht="12.75">
      <c r="A191" s="6">
        <v>189</v>
      </c>
      <c r="B191" s="6" t="s">
        <v>274</v>
      </c>
      <c r="C191">
        <v>46</v>
      </c>
      <c r="D191" s="85">
        <v>217445</v>
      </c>
      <c r="E191" s="85">
        <f t="shared" si="4"/>
        <v>199290</v>
      </c>
      <c r="F191" s="85">
        <v>12104</v>
      </c>
      <c r="G191" s="85">
        <v>2081</v>
      </c>
      <c r="H191" s="85">
        <v>3970</v>
      </c>
      <c r="I191">
        <f t="shared" si="5"/>
        <v>381970</v>
      </c>
    </row>
    <row r="192" spans="1:9" ht="12.75">
      <c r="A192" s="6">
        <v>190</v>
      </c>
      <c r="B192" s="6" t="s">
        <v>275</v>
      </c>
      <c r="C192">
        <v>46</v>
      </c>
      <c r="D192" s="85">
        <v>109801</v>
      </c>
      <c r="E192" s="85">
        <f t="shared" si="4"/>
        <v>99474</v>
      </c>
      <c r="F192" s="85">
        <v>7866</v>
      </c>
      <c r="G192" s="85">
        <v>811</v>
      </c>
      <c r="H192" s="85">
        <v>1650</v>
      </c>
      <c r="I192">
        <f t="shared" si="5"/>
        <v>185490</v>
      </c>
    </row>
    <row r="193" spans="1:9" ht="12.75">
      <c r="A193" s="6">
        <v>191</v>
      </c>
      <c r="B193" s="6" t="s">
        <v>276</v>
      </c>
      <c r="C193">
        <v>47</v>
      </c>
      <c r="D193" s="85">
        <v>107222</v>
      </c>
      <c r="E193" s="85">
        <f t="shared" si="4"/>
        <v>97122</v>
      </c>
      <c r="F193" s="85">
        <v>7982</v>
      </c>
      <c r="G193" s="85">
        <v>743</v>
      </c>
      <c r="H193" s="85">
        <v>1375</v>
      </c>
      <c r="I193">
        <f t="shared" si="5"/>
        <v>170860</v>
      </c>
    </row>
    <row r="194" spans="1:9" ht="12.75">
      <c r="A194" s="6">
        <v>192</v>
      </c>
      <c r="B194" s="6" t="s">
        <v>277</v>
      </c>
      <c r="C194">
        <v>63</v>
      </c>
      <c r="D194" s="85">
        <v>174871</v>
      </c>
      <c r="E194" s="85">
        <f t="shared" si="4"/>
        <v>157294</v>
      </c>
      <c r="F194" s="85">
        <v>12519</v>
      </c>
      <c r="G194" s="85">
        <v>1741</v>
      </c>
      <c r="H194" s="85">
        <v>3317</v>
      </c>
      <c r="I194">
        <f t="shared" si="5"/>
        <v>343270</v>
      </c>
    </row>
    <row r="195" spans="1:9" ht="12.75">
      <c r="A195" s="6">
        <v>193</v>
      </c>
      <c r="B195" s="6" t="s">
        <v>278</v>
      </c>
      <c r="C195">
        <v>44</v>
      </c>
      <c r="D195" s="85">
        <v>87054</v>
      </c>
      <c r="E195" s="85">
        <f t="shared" si="4"/>
        <v>79131</v>
      </c>
      <c r="F195" s="85">
        <v>5615</v>
      </c>
      <c r="G195" s="85">
        <v>800</v>
      </c>
      <c r="H195" s="85">
        <v>1508</v>
      </c>
      <c r="I195">
        <f t="shared" si="5"/>
        <v>155550</v>
      </c>
    </row>
    <row r="196" spans="1:9" ht="12.75">
      <c r="A196" s="6">
        <v>194</v>
      </c>
      <c r="B196" s="6" t="s">
        <v>279</v>
      </c>
      <c r="C196">
        <v>49</v>
      </c>
      <c r="D196" s="85">
        <v>137799</v>
      </c>
      <c r="E196" s="85">
        <f aca="true" t="shared" si="6" ref="E196:E259">D196-F196-G196-H196</f>
        <v>124742</v>
      </c>
      <c r="F196" s="85">
        <v>9945</v>
      </c>
      <c r="G196" s="85">
        <v>1080</v>
      </c>
      <c r="H196" s="85">
        <v>2032</v>
      </c>
      <c r="I196">
        <f aca="true" t="shared" si="7" ref="I196:I259">10*F196+30*G196+50*H196</f>
        <v>233450</v>
      </c>
    </row>
    <row r="197" spans="1:9" ht="12.75">
      <c r="A197" s="6">
        <v>195</v>
      </c>
      <c r="B197" s="6" t="s">
        <v>280</v>
      </c>
      <c r="C197">
        <v>44</v>
      </c>
      <c r="D197" s="85">
        <v>128919</v>
      </c>
      <c r="E197" s="85">
        <f t="shared" si="6"/>
        <v>117437</v>
      </c>
      <c r="F197" s="85">
        <v>8929</v>
      </c>
      <c r="G197" s="85">
        <v>946</v>
      </c>
      <c r="H197" s="85">
        <v>1607</v>
      </c>
      <c r="I197">
        <f t="shared" si="7"/>
        <v>198020</v>
      </c>
    </row>
    <row r="198" spans="1:9" ht="12.75">
      <c r="A198" s="6">
        <v>196</v>
      </c>
      <c r="B198" s="6" t="s">
        <v>281</v>
      </c>
      <c r="C198">
        <v>49</v>
      </c>
      <c r="D198" s="85">
        <v>94450</v>
      </c>
      <c r="E198" s="85">
        <f t="shared" si="6"/>
        <v>85560</v>
      </c>
      <c r="F198" s="85">
        <v>6648</v>
      </c>
      <c r="G198" s="85">
        <v>816</v>
      </c>
      <c r="H198" s="85">
        <v>1426</v>
      </c>
      <c r="I198">
        <f t="shared" si="7"/>
        <v>162260</v>
      </c>
    </row>
    <row r="199" spans="1:9" ht="12.75">
      <c r="A199" s="6">
        <v>197</v>
      </c>
      <c r="B199" s="6" t="s">
        <v>282</v>
      </c>
      <c r="C199">
        <v>44</v>
      </c>
      <c r="D199" s="85">
        <v>116908</v>
      </c>
      <c r="E199" s="85">
        <f t="shared" si="6"/>
        <v>105835</v>
      </c>
      <c r="F199" s="85">
        <v>8365</v>
      </c>
      <c r="G199" s="85">
        <v>941</v>
      </c>
      <c r="H199" s="85">
        <v>1767</v>
      </c>
      <c r="I199">
        <f t="shared" si="7"/>
        <v>200230</v>
      </c>
    </row>
    <row r="200" spans="1:9" ht="12.75">
      <c r="A200" s="6">
        <v>198</v>
      </c>
      <c r="B200" s="6" t="s">
        <v>283</v>
      </c>
      <c r="C200">
        <v>49</v>
      </c>
      <c r="D200" s="85">
        <v>129005</v>
      </c>
      <c r="E200" s="85">
        <f t="shared" si="6"/>
        <v>116756</v>
      </c>
      <c r="F200" s="85">
        <v>9535</v>
      </c>
      <c r="G200" s="85">
        <v>1002</v>
      </c>
      <c r="H200" s="85">
        <v>1712</v>
      </c>
      <c r="I200">
        <f t="shared" si="7"/>
        <v>211010</v>
      </c>
    </row>
    <row r="201" spans="1:9" ht="12.75">
      <c r="A201" s="6">
        <v>199</v>
      </c>
      <c r="B201" s="6" t="s">
        <v>284</v>
      </c>
      <c r="C201">
        <v>44</v>
      </c>
      <c r="D201" s="85">
        <v>79715</v>
      </c>
      <c r="E201" s="85">
        <f t="shared" si="6"/>
        <v>72683</v>
      </c>
      <c r="F201" s="85">
        <v>4862</v>
      </c>
      <c r="G201" s="85">
        <v>681</v>
      </c>
      <c r="H201" s="85">
        <v>1489</v>
      </c>
      <c r="I201">
        <f t="shared" si="7"/>
        <v>143500</v>
      </c>
    </row>
    <row r="202" spans="1:9" ht="12.75">
      <c r="A202" s="6">
        <v>200</v>
      </c>
      <c r="B202" s="6" t="s">
        <v>285</v>
      </c>
      <c r="C202">
        <v>49</v>
      </c>
      <c r="D202" s="85">
        <v>82848</v>
      </c>
      <c r="E202" s="85">
        <f t="shared" si="6"/>
        <v>74719</v>
      </c>
      <c r="F202" s="85">
        <v>6291</v>
      </c>
      <c r="G202" s="85">
        <v>690</v>
      </c>
      <c r="H202" s="85">
        <v>1148</v>
      </c>
      <c r="I202">
        <f t="shared" si="7"/>
        <v>141010</v>
      </c>
    </row>
    <row r="203" spans="1:9" ht="12.75">
      <c r="A203" s="6">
        <v>201</v>
      </c>
      <c r="B203" s="6" t="s">
        <v>286</v>
      </c>
      <c r="C203">
        <v>49</v>
      </c>
      <c r="D203" s="85">
        <v>79726</v>
      </c>
      <c r="E203" s="85">
        <f t="shared" si="6"/>
        <v>72846</v>
      </c>
      <c r="F203" s="85">
        <v>4939</v>
      </c>
      <c r="G203" s="85">
        <v>703</v>
      </c>
      <c r="H203" s="85">
        <v>1238</v>
      </c>
      <c r="I203">
        <f t="shared" si="7"/>
        <v>132380</v>
      </c>
    </row>
    <row r="204" spans="1:9" ht="12.75">
      <c r="A204" s="6">
        <v>202</v>
      </c>
      <c r="B204" s="6" t="s">
        <v>287</v>
      </c>
      <c r="C204">
        <v>49</v>
      </c>
      <c r="D204" s="85">
        <v>97553</v>
      </c>
      <c r="E204" s="85">
        <f t="shared" si="6"/>
        <v>88078</v>
      </c>
      <c r="F204" s="85">
        <v>7105</v>
      </c>
      <c r="G204" s="85">
        <v>790</v>
      </c>
      <c r="H204" s="85">
        <v>1580</v>
      </c>
      <c r="I204">
        <f t="shared" si="7"/>
        <v>173750</v>
      </c>
    </row>
    <row r="205" spans="1:9" ht="12.75">
      <c r="A205" s="6">
        <v>203</v>
      </c>
      <c r="B205" s="6" t="s">
        <v>288</v>
      </c>
      <c r="C205">
        <v>50</v>
      </c>
      <c r="D205" s="85">
        <v>102661</v>
      </c>
      <c r="E205" s="85">
        <f t="shared" si="6"/>
        <v>92956</v>
      </c>
      <c r="F205" s="85">
        <v>6968</v>
      </c>
      <c r="G205" s="85">
        <v>875</v>
      </c>
      <c r="H205" s="85">
        <v>1862</v>
      </c>
      <c r="I205">
        <f t="shared" si="7"/>
        <v>189030</v>
      </c>
    </row>
    <row r="206" spans="1:9" ht="12.75">
      <c r="A206" s="6">
        <v>204</v>
      </c>
      <c r="B206" s="6" t="s">
        <v>289</v>
      </c>
      <c r="C206">
        <v>50</v>
      </c>
      <c r="D206" s="85">
        <v>135278</v>
      </c>
      <c r="E206" s="85">
        <f t="shared" si="6"/>
        <v>121903</v>
      </c>
      <c r="F206" s="85">
        <v>9413</v>
      </c>
      <c r="G206" s="85">
        <v>1273</v>
      </c>
      <c r="H206" s="85">
        <v>2689</v>
      </c>
      <c r="I206">
        <f t="shared" si="7"/>
        <v>266770</v>
      </c>
    </row>
    <row r="207" spans="1:9" ht="12.75">
      <c r="A207" s="6">
        <v>205</v>
      </c>
      <c r="B207" s="6" t="s">
        <v>290</v>
      </c>
      <c r="C207">
        <v>51</v>
      </c>
      <c r="D207" s="85">
        <v>85911</v>
      </c>
      <c r="E207" s="85">
        <f t="shared" si="6"/>
        <v>78165</v>
      </c>
      <c r="F207" s="85">
        <v>5548</v>
      </c>
      <c r="G207" s="85">
        <v>730</v>
      </c>
      <c r="H207" s="85">
        <v>1468</v>
      </c>
      <c r="I207">
        <f t="shared" si="7"/>
        <v>150780</v>
      </c>
    </row>
    <row r="208" spans="1:9" ht="12.75">
      <c r="A208" s="6">
        <v>206</v>
      </c>
      <c r="B208" s="6" t="s">
        <v>291</v>
      </c>
      <c r="C208">
        <v>50</v>
      </c>
      <c r="D208" s="85">
        <v>104566</v>
      </c>
      <c r="E208" s="85">
        <f t="shared" si="6"/>
        <v>93779</v>
      </c>
      <c r="F208" s="85">
        <v>7336</v>
      </c>
      <c r="G208" s="85">
        <v>1088</v>
      </c>
      <c r="H208" s="85">
        <v>2363</v>
      </c>
      <c r="I208">
        <f t="shared" si="7"/>
        <v>224150</v>
      </c>
    </row>
    <row r="209" spans="1:9" ht="12.75">
      <c r="A209" s="6">
        <v>207</v>
      </c>
      <c r="B209" s="6" t="s">
        <v>292</v>
      </c>
      <c r="C209">
        <v>51</v>
      </c>
      <c r="D209" s="85">
        <v>95717</v>
      </c>
      <c r="E209" s="85">
        <f t="shared" si="6"/>
        <v>86669</v>
      </c>
      <c r="F209" s="85">
        <v>6339</v>
      </c>
      <c r="G209" s="85">
        <v>937</v>
      </c>
      <c r="H209" s="85">
        <v>1772</v>
      </c>
      <c r="I209">
        <f t="shared" si="7"/>
        <v>180100</v>
      </c>
    </row>
    <row r="210" spans="1:9" ht="12.75">
      <c r="A210" s="6">
        <v>208</v>
      </c>
      <c r="B210" s="6" t="s">
        <v>293</v>
      </c>
      <c r="C210">
        <v>51</v>
      </c>
      <c r="D210" s="85">
        <v>138948</v>
      </c>
      <c r="E210" s="85">
        <f t="shared" si="6"/>
        <v>125648</v>
      </c>
      <c r="F210" s="85">
        <v>9957</v>
      </c>
      <c r="G210" s="85">
        <v>1089</v>
      </c>
      <c r="H210" s="85">
        <v>2254</v>
      </c>
      <c r="I210">
        <f t="shared" si="7"/>
        <v>244940</v>
      </c>
    </row>
    <row r="211" spans="1:9" ht="12.75">
      <c r="A211" s="6">
        <v>209</v>
      </c>
      <c r="B211" s="6" t="s">
        <v>294</v>
      </c>
      <c r="C211">
        <v>51</v>
      </c>
      <c r="D211" s="85">
        <v>249488</v>
      </c>
      <c r="E211" s="85">
        <f t="shared" si="6"/>
        <v>227997</v>
      </c>
      <c r="F211" s="85">
        <v>14504</v>
      </c>
      <c r="G211" s="85">
        <v>2202</v>
      </c>
      <c r="H211" s="85">
        <v>4785</v>
      </c>
      <c r="I211">
        <f t="shared" si="7"/>
        <v>450350</v>
      </c>
    </row>
    <row r="212" spans="1:9" ht="12.75">
      <c r="A212" s="6">
        <v>210</v>
      </c>
      <c r="B212" s="6" t="s">
        <v>295</v>
      </c>
      <c r="C212">
        <v>51</v>
      </c>
      <c r="D212" s="85">
        <v>109305</v>
      </c>
      <c r="E212" s="85">
        <f t="shared" si="6"/>
        <v>98415</v>
      </c>
      <c r="F212" s="85">
        <v>8422</v>
      </c>
      <c r="G212" s="85">
        <v>835</v>
      </c>
      <c r="H212" s="85">
        <v>1633</v>
      </c>
      <c r="I212">
        <f t="shared" si="7"/>
        <v>190920</v>
      </c>
    </row>
    <row r="213" spans="1:9" ht="12.75">
      <c r="A213" s="6">
        <v>211</v>
      </c>
      <c r="B213" s="6" t="s">
        <v>296</v>
      </c>
      <c r="C213">
        <v>50</v>
      </c>
      <c r="D213" s="85">
        <v>96238</v>
      </c>
      <c r="E213" s="85">
        <f t="shared" si="6"/>
        <v>86223</v>
      </c>
      <c r="F213" s="85">
        <v>6890</v>
      </c>
      <c r="G213" s="85">
        <v>1004</v>
      </c>
      <c r="H213" s="85">
        <v>2121</v>
      </c>
      <c r="I213">
        <f t="shared" si="7"/>
        <v>205070</v>
      </c>
    </row>
    <row r="214" spans="1:9" ht="12.75">
      <c r="A214" s="6">
        <v>212</v>
      </c>
      <c r="B214" s="6" t="s">
        <v>297</v>
      </c>
      <c r="C214">
        <v>50</v>
      </c>
      <c r="D214" s="85">
        <v>122801</v>
      </c>
      <c r="E214" s="85">
        <f t="shared" si="6"/>
        <v>111457</v>
      </c>
      <c r="F214" s="85">
        <v>7425</v>
      </c>
      <c r="G214" s="85">
        <v>1153</v>
      </c>
      <c r="H214" s="85">
        <v>2766</v>
      </c>
      <c r="I214">
        <f t="shared" si="7"/>
        <v>247140</v>
      </c>
    </row>
    <row r="215" spans="1:9" ht="12.75">
      <c r="A215" s="6">
        <v>213</v>
      </c>
      <c r="B215" s="6" t="s">
        <v>298</v>
      </c>
      <c r="C215">
        <v>50</v>
      </c>
      <c r="D215" s="85">
        <v>126702</v>
      </c>
      <c r="E215" s="85">
        <f t="shared" si="6"/>
        <v>113292</v>
      </c>
      <c r="F215" s="85">
        <v>8520</v>
      </c>
      <c r="G215" s="85">
        <v>1489</v>
      </c>
      <c r="H215" s="85">
        <v>3401</v>
      </c>
      <c r="I215">
        <f t="shared" si="7"/>
        <v>299920</v>
      </c>
    </row>
    <row r="216" spans="1:9" ht="12.75">
      <c r="A216" s="6">
        <v>214</v>
      </c>
      <c r="B216" s="6" t="s">
        <v>299</v>
      </c>
      <c r="C216">
        <v>51</v>
      </c>
      <c r="D216" s="85">
        <v>107561</v>
      </c>
      <c r="E216" s="85">
        <f t="shared" si="6"/>
        <v>97840</v>
      </c>
      <c r="F216" s="85">
        <v>7314</v>
      </c>
      <c r="G216" s="85">
        <v>795</v>
      </c>
      <c r="H216" s="85">
        <v>1612</v>
      </c>
      <c r="I216">
        <f t="shared" si="7"/>
        <v>177590</v>
      </c>
    </row>
    <row r="217" spans="1:9" ht="12.75">
      <c r="A217" s="6">
        <v>215</v>
      </c>
      <c r="B217" s="6" t="s">
        <v>300</v>
      </c>
      <c r="C217">
        <v>41</v>
      </c>
      <c r="D217" s="85">
        <v>104030</v>
      </c>
      <c r="E217" s="85">
        <f t="shared" si="6"/>
        <v>94847</v>
      </c>
      <c r="F217" s="85">
        <v>7115</v>
      </c>
      <c r="G217" s="85">
        <v>711</v>
      </c>
      <c r="H217" s="85">
        <v>1357</v>
      </c>
      <c r="I217">
        <f t="shared" si="7"/>
        <v>160330</v>
      </c>
    </row>
    <row r="218" spans="1:9" ht="12.75">
      <c r="A218" s="6">
        <v>216</v>
      </c>
      <c r="B218" s="6" t="s">
        <v>301</v>
      </c>
      <c r="C218">
        <v>53</v>
      </c>
      <c r="D218" s="85">
        <v>137470</v>
      </c>
      <c r="E218" s="85">
        <f t="shared" si="6"/>
        <v>123479</v>
      </c>
      <c r="F218" s="85">
        <v>8900</v>
      </c>
      <c r="G218" s="85">
        <v>1832</v>
      </c>
      <c r="H218" s="85">
        <v>3259</v>
      </c>
      <c r="I218">
        <f t="shared" si="7"/>
        <v>306910</v>
      </c>
    </row>
    <row r="219" spans="1:9" ht="12.75">
      <c r="A219" s="6">
        <v>217</v>
      </c>
      <c r="B219" s="6" t="s">
        <v>302</v>
      </c>
      <c r="C219">
        <v>52</v>
      </c>
      <c r="D219" s="85">
        <v>142283</v>
      </c>
      <c r="E219" s="85">
        <f t="shared" si="6"/>
        <v>126840</v>
      </c>
      <c r="F219" s="85">
        <v>9068</v>
      </c>
      <c r="G219" s="85">
        <v>1979</v>
      </c>
      <c r="H219" s="85">
        <v>4396</v>
      </c>
      <c r="I219">
        <f t="shared" si="7"/>
        <v>369850</v>
      </c>
    </row>
    <row r="220" spans="1:9" ht="12.75">
      <c r="A220" s="6">
        <v>218</v>
      </c>
      <c r="B220" s="6" t="s">
        <v>303</v>
      </c>
      <c r="C220">
        <v>52</v>
      </c>
      <c r="D220" s="85">
        <v>89542</v>
      </c>
      <c r="E220" s="85">
        <f t="shared" si="6"/>
        <v>79786</v>
      </c>
      <c r="F220" s="85">
        <v>6500</v>
      </c>
      <c r="G220" s="85">
        <v>1045</v>
      </c>
      <c r="H220" s="85">
        <v>2211</v>
      </c>
      <c r="I220">
        <f t="shared" si="7"/>
        <v>206900</v>
      </c>
    </row>
    <row r="221" spans="1:9" ht="12.75">
      <c r="A221" s="6">
        <v>219</v>
      </c>
      <c r="B221" s="6" t="s">
        <v>304</v>
      </c>
      <c r="C221">
        <v>53</v>
      </c>
      <c r="D221" s="85">
        <v>100449</v>
      </c>
      <c r="E221" s="85">
        <f t="shared" si="6"/>
        <v>89524</v>
      </c>
      <c r="F221" s="85">
        <v>7763</v>
      </c>
      <c r="G221" s="85">
        <v>1173</v>
      </c>
      <c r="H221" s="85">
        <v>1989</v>
      </c>
      <c r="I221">
        <f t="shared" si="7"/>
        <v>212270</v>
      </c>
    </row>
    <row r="222" spans="1:9" ht="12.75">
      <c r="A222" s="6">
        <v>220</v>
      </c>
      <c r="B222" s="6" t="s">
        <v>305</v>
      </c>
      <c r="C222">
        <v>52</v>
      </c>
      <c r="D222" s="85">
        <v>73217</v>
      </c>
      <c r="E222" s="85">
        <f t="shared" si="6"/>
        <v>65071</v>
      </c>
      <c r="F222" s="85">
        <v>5711</v>
      </c>
      <c r="G222" s="85">
        <v>847</v>
      </c>
      <c r="H222" s="85">
        <v>1588</v>
      </c>
      <c r="I222">
        <f t="shared" si="7"/>
        <v>161920</v>
      </c>
    </row>
    <row r="223" spans="1:9" ht="12.75">
      <c r="A223" s="6">
        <v>221</v>
      </c>
      <c r="B223" s="6" t="s">
        <v>306</v>
      </c>
      <c r="C223">
        <v>53</v>
      </c>
      <c r="D223" s="85">
        <v>81496</v>
      </c>
      <c r="E223" s="85">
        <f t="shared" si="6"/>
        <v>72596</v>
      </c>
      <c r="F223" s="85">
        <v>5797</v>
      </c>
      <c r="G223" s="85">
        <v>1079</v>
      </c>
      <c r="H223" s="85">
        <v>2024</v>
      </c>
      <c r="I223">
        <f t="shared" si="7"/>
        <v>191540</v>
      </c>
    </row>
    <row r="224" spans="1:9" ht="12.75">
      <c r="A224" s="6">
        <v>222</v>
      </c>
      <c r="B224" s="6" t="s">
        <v>307</v>
      </c>
      <c r="C224">
        <v>35</v>
      </c>
      <c r="D224" s="85">
        <v>133914</v>
      </c>
      <c r="E224" s="85">
        <f t="shared" si="6"/>
        <v>120321</v>
      </c>
      <c r="F224" s="85">
        <v>9230</v>
      </c>
      <c r="G224" s="85">
        <v>1418</v>
      </c>
      <c r="H224" s="85">
        <v>2945</v>
      </c>
      <c r="I224">
        <f t="shared" si="7"/>
        <v>282090</v>
      </c>
    </row>
    <row r="225" spans="1:9" ht="12.75">
      <c r="A225" s="6">
        <v>223</v>
      </c>
      <c r="B225" s="6" t="s">
        <v>308</v>
      </c>
      <c r="C225">
        <v>52</v>
      </c>
      <c r="D225" s="85">
        <v>89248</v>
      </c>
      <c r="E225" s="85">
        <f t="shared" si="6"/>
        <v>79429</v>
      </c>
      <c r="F225" s="85">
        <v>6738</v>
      </c>
      <c r="G225" s="85">
        <v>1096</v>
      </c>
      <c r="H225" s="85">
        <v>1985</v>
      </c>
      <c r="I225">
        <f t="shared" si="7"/>
        <v>199510</v>
      </c>
    </row>
    <row r="226" spans="1:9" ht="12.75">
      <c r="A226" s="6">
        <v>224</v>
      </c>
      <c r="B226" s="6" t="s">
        <v>309</v>
      </c>
      <c r="C226">
        <v>52</v>
      </c>
      <c r="D226" s="85">
        <v>129633</v>
      </c>
      <c r="E226" s="85">
        <f t="shared" si="6"/>
        <v>116547</v>
      </c>
      <c r="F226" s="85">
        <v>8783</v>
      </c>
      <c r="G226" s="85">
        <v>1498</v>
      </c>
      <c r="H226" s="85">
        <v>2805</v>
      </c>
      <c r="I226">
        <f t="shared" si="7"/>
        <v>273020</v>
      </c>
    </row>
    <row r="227" spans="1:9" ht="12.75">
      <c r="A227" s="6">
        <v>225</v>
      </c>
      <c r="B227" s="6" t="s">
        <v>310</v>
      </c>
      <c r="C227">
        <v>52</v>
      </c>
      <c r="D227" s="85">
        <v>53960</v>
      </c>
      <c r="E227" s="85">
        <f t="shared" si="6"/>
        <v>48095</v>
      </c>
      <c r="F227" s="85">
        <v>4481</v>
      </c>
      <c r="G227" s="85">
        <v>471</v>
      </c>
      <c r="H227" s="85">
        <v>913</v>
      </c>
      <c r="I227">
        <f t="shared" si="7"/>
        <v>104590</v>
      </c>
    </row>
    <row r="228" spans="1:9" ht="12.75">
      <c r="A228" s="6">
        <v>226</v>
      </c>
      <c r="B228" s="6" t="s">
        <v>311</v>
      </c>
      <c r="C228">
        <v>53</v>
      </c>
      <c r="D228" s="85">
        <v>65652</v>
      </c>
      <c r="E228" s="85">
        <f t="shared" si="6"/>
        <v>58562</v>
      </c>
      <c r="F228" s="85">
        <v>4803</v>
      </c>
      <c r="G228" s="85">
        <v>802</v>
      </c>
      <c r="H228" s="85">
        <v>1485</v>
      </c>
      <c r="I228">
        <f t="shared" si="7"/>
        <v>146340</v>
      </c>
    </row>
    <row r="229" spans="1:9" ht="12.75">
      <c r="A229" s="6">
        <v>227</v>
      </c>
      <c r="B229" s="6" t="s">
        <v>312</v>
      </c>
      <c r="C229">
        <v>53</v>
      </c>
      <c r="D229" s="85">
        <v>103867</v>
      </c>
      <c r="E229" s="85">
        <f t="shared" si="6"/>
        <v>92417</v>
      </c>
      <c r="F229" s="85">
        <v>8091</v>
      </c>
      <c r="G229" s="85">
        <v>1146</v>
      </c>
      <c r="H229" s="85">
        <v>2213</v>
      </c>
      <c r="I229">
        <f t="shared" si="7"/>
        <v>225940</v>
      </c>
    </row>
    <row r="230" spans="1:9" ht="12.75">
      <c r="A230" s="6">
        <v>228</v>
      </c>
      <c r="B230" s="6" t="s">
        <v>313</v>
      </c>
      <c r="C230">
        <v>53</v>
      </c>
      <c r="D230" s="85">
        <v>108378</v>
      </c>
      <c r="E230" s="85">
        <f t="shared" si="6"/>
        <v>95907</v>
      </c>
      <c r="F230" s="85">
        <v>8170</v>
      </c>
      <c r="G230" s="85">
        <v>1444</v>
      </c>
      <c r="H230" s="85">
        <v>2857</v>
      </c>
      <c r="I230">
        <f t="shared" si="7"/>
        <v>267870</v>
      </c>
    </row>
    <row r="231" spans="1:9" ht="12.75">
      <c r="A231" s="6">
        <v>229</v>
      </c>
      <c r="B231" s="6" t="s">
        <v>314</v>
      </c>
      <c r="C231">
        <v>35</v>
      </c>
      <c r="D231" s="85">
        <v>105618</v>
      </c>
      <c r="E231" s="85">
        <f t="shared" si="6"/>
        <v>93128</v>
      </c>
      <c r="F231" s="85">
        <v>8099</v>
      </c>
      <c r="G231" s="85">
        <v>1371</v>
      </c>
      <c r="H231" s="85">
        <v>3020</v>
      </c>
      <c r="I231">
        <f t="shared" si="7"/>
        <v>273120</v>
      </c>
    </row>
    <row r="232" spans="1:9" ht="12.75">
      <c r="A232" s="6">
        <v>230</v>
      </c>
      <c r="B232" s="6" t="s">
        <v>315</v>
      </c>
      <c r="C232">
        <v>57</v>
      </c>
      <c r="D232" s="85">
        <v>90252</v>
      </c>
      <c r="E232" s="85">
        <f t="shared" si="6"/>
        <v>80717</v>
      </c>
      <c r="F232" s="85">
        <v>7209</v>
      </c>
      <c r="G232" s="85">
        <v>838</v>
      </c>
      <c r="H232" s="85">
        <v>1488</v>
      </c>
      <c r="I232">
        <f t="shared" si="7"/>
        <v>171630</v>
      </c>
    </row>
    <row r="233" spans="1:9" ht="12.75">
      <c r="A233" s="6">
        <v>231</v>
      </c>
      <c r="B233" s="6" t="s">
        <v>316</v>
      </c>
      <c r="C233">
        <v>60</v>
      </c>
      <c r="D233" s="85">
        <v>153462</v>
      </c>
      <c r="E233" s="85">
        <f t="shared" si="6"/>
        <v>138232</v>
      </c>
      <c r="F233" s="85">
        <v>11511</v>
      </c>
      <c r="G233" s="85">
        <v>1357</v>
      </c>
      <c r="H233" s="85">
        <v>2362</v>
      </c>
      <c r="I233">
        <f t="shared" si="7"/>
        <v>273920</v>
      </c>
    </row>
    <row r="234" spans="1:9" ht="12.75">
      <c r="A234" s="6">
        <v>232</v>
      </c>
      <c r="B234" s="6" t="s">
        <v>317</v>
      </c>
      <c r="C234">
        <v>54</v>
      </c>
      <c r="D234" s="85">
        <v>76559</v>
      </c>
      <c r="E234" s="85">
        <f t="shared" si="6"/>
        <v>68880</v>
      </c>
      <c r="F234" s="85">
        <v>6006</v>
      </c>
      <c r="G234" s="85">
        <v>599</v>
      </c>
      <c r="H234" s="85">
        <v>1074</v>
      </c>
      <c r="I234">
        <f t="shared" si="7"/>
        <v>131730</v>
      </c>
    </row>
    <row r="235" spans="1:9" ht="12.75">
      <c r="A235" s="6">
        <v>233</v>
      </c>
      <c r="B235" s="6" t="s">
        <v>318</v>
      </c>
      <c r="C235">
        <v>60</v>
      </c>
      <c r="D235" s="85">
        <v>100141</v>
      </c>
      <c r="E235" s="85">
        <f t="shared" si="6"/>
        <v>89151</v>
      </c>
      <c r="F235" s="85">
        <v>8105</v>
      </c>
      <c r="G235" s="85">
        <v>965</v>
      </c>
      <c r="H235" s="85">
        <v>1920</v>
      </c>
      <c r="I235">
        <f t="shared" si="7"/>
        <v>206000</v>
      </c>
    </row>
    <row r="236" spans="1:9" ht="12.75">
      <c r="A236" s="6">
        <v>234</v>
      </c>
      <c r="B236" s="6" t="s">
        <v>319</v>
      </c>
      <c r="C236">
        <v>54</v>
      </c>
      <c r="D236" s="85">
        <v>279921</v>
      </c>
      <c r="E236" s="85">
        <f t="shared" si="6"/>
        <v>253053</v>
      </c>
      <c r="F236" s="85">
        <v>16695</v>
      </c>
      <c r="G236" s="85">
        <v>3845</v>
      </c>
      <c r="H236" s="85">
        <v>6328</v>
      </c>
      <c r="I236">
        <f t="shared" si="7"/>
        <v>598700</v>
      </c>
    </row>
    <row r="237" spans="1:9" ht="12.75">
      <c r="A237" s="6">
        <v>235</v>
      </c>
      <c r="B237" s="6" t="s">
        <v>320</v>
      </c>
      <c r="C237">
        <v>54</v>
      </c>
      <c r="D237" s="85">
        <v>47866</v>
      </c>
      <c r="E237" s="85">
        <f t="shared" si="6"/>
        <v>43100</v>
      </c>
      <c r="F237" s="85">
        <v>3566</v>
      </c>
      <c r="G237" s="85">
        <v>390</v>
      </c>
      <c r="H237" s="85">
        <v>810</v>
      </c>
      <c r="I237">
        <f t="shared" si="7"/>
        <v>87860</v>
      </c>
    </row>
    <row r="238" spans="1:9" ht="12.75">
      <c r="A238" s="6">
        <v>236</v>
      </c>
      <c r="B238" s="6" t="s">
        <v>321</v>
      </c>
      <c r="C238">
        <v>60</v>
      </c>
      <c r="D238" s="85">
        <v>85503</v>
      </c>
      <c r="E238" s="85">
        <f t="shared" si="6"/>
        <v>76145</v>
      </c>
      <c r="F238" s="85">
        <v>6463</v>
      </c>
      <c r="G238" s="85">
        <v>1060</v>
      </c>
      <c r="H238" s="85">
        <v>1835</v>
      </c>
      <c r="I238">
        <f t="shared" si="7"/>
        <v>188180</v>
      </c>
    </row>
    <row r="239" spans="1:9" ht="12.75">
      <c r="A239" s="6">
        <v>237</v>
      </c>
      <c r="B239" s="6" t="s">
        <v>322</v>
      </c>
      <c r="C239">
        <v>54</v>
      </c>
      <c r="D239" s="85">
        <v>55795</v>
      </c>
      <c r="E239" s="85">
        <f t="shared" si="6"/>
        <v>49966</v>
      </c>
      <c r="F239" s="85">
        <v>4335</v>
      </c>
      <c r="G239" s="85">
        <v>511</v>
      </c>
      <c r="H239" s="85">
        <v>983</v>
      </c>
      <c r="I239">
        <f t="shared" si="7"/>
        <v>107830</v>
      </c>
    </row>
    <row r="240" spans="1:9" ht="12.75">
      <c r="A240" s="6">
        <v>238</v>
      </c>
      <c r="B240" s="6" t="s">
        <v>323</v>
      </c>
      <c r="C240">
        <v>55</v>
      </c>
      <c r="D240" s="85">
        <v>55750</v>
      </c>
      <c r="E240" s="85">
        <f t="shared" si="6"/>
        <v>50096</v>
      </c>
      <c r="F240" s="85">
        <v>3657</v>
      </c>
      <c r="G240" s="85">
        <v>639</v>
      </c>
      <c r="H240" s="85">
        <v>1358</v>
      </c>
      <c r="I240">
        <f t="shared" si="7"/>
        <v>123640</v>
      </c>
    </row>
    <row r="241" spans="1:9" ht="12.75">
      <c r="A241" s="6">
        <v>239</v>
      </c>
      <c r="B241" s="6" t="s">
        <v>324</v>
      </c>
      <c r="C241">
        <v>55</v>
      </c>
      <c r="D241" s="85">
        <v>130447</v>
      </c>
      <c r="E241" s="85">
        <f t="shared" si="6"/>
        <v>115601</v>
      </c>
      <c r="F241" s="85">
        <v>8660</v>
      </c>
      <c r="G241" s="85">
        <v>1936</v>
      </c>
      <c r="H241" s="85">
        <v>4250</v>
      </c>
      <c r="I241">
        <f t="shared" si="7"/>
        <v>357180</v>
      </c>
    </row>
    <row r="242" spans="1:9" ht="12.75">
      <c r="A242" s="6">
        <v>240</v>
      </c>
      <c r="B242" s="6" t="s">
        <v>325</v>
      </c>
      <c r="C242">
        <v>55</v>
      </c>
      <c r="D242" s="85">
        <v>85595</v>
      </c>
      <c r="E242" s="85">
        <f t="shared" si="6"/>
        <v>77761</v>
      </c>
      <c r="F242" s="85">
        <v>5116</v>
      </c>
      <c r="G242" s="85">
        <v>887</v>
      </c>
      <c r="H242" s="85">
        <v>1831</v>
      </c>
      <c r="I242">
        <f t="shared" si="7"/>
        <v>169320</v>
      </c>
    </row>
    <row r="243" spans="1:9" ht="12.75">
      <c r="A243" s="6">
        <v>241</v>
      </c>
      <c r="B243" s="6" t="s">
        <v>326</v>
      </c>
      <c r="C243">
        <v>55</v>
      </c>
      <c r="D243" s="85">
        <v>157979</v>
      </c>
      <c r="E243" s="85">
        <f t="shared" si="6"/>
        <v>142644</v>
      </c>
      <c r="F243" s="85">
        <v>9947</v>
      </c>
      <c r="G243" s="85">
        <v>1660</v>
      </c>
      <c r="H243" s="85">
        <v>3728</v>
      </c>
      <c r="I243">
        <f t="shared" si="7"/>
        <v>335670</v>
      </c>
    </row>
    <row r="244" spans="1:9" ht="12.75">
      <c r="A244" s="6">
        <v>242</v>
      </c>
      <c r="B244" s="6" t="s">
        <v>327</v>
      </c>
      <c r="C244">
        <v>55</v>
      </c>
      <c r="D244" s="85">
        <v>94024</v>
      </c>
      <c r="E244" s="85">
        <f t="shared" si="6"/>
        <v>84412</v>
      </c>
      <c r="F244" s="85">
        <v>6690</v>
      </c>
      <c r="G244" s="85">
        <v>945</v>
      </c>
      <c r="H244" s="85">
        <v>1977</v>
      </c>
      <c r="I244">
        <f t="shared" si="7"/>
        <v>194100</v>
      </c>
    </row>
    <row r="245" spans="1:9" ht="12.75">
      <c r="A245" s="6">
        <v>243</v>
      </c>
      <c r="B245" s="6" t="s">
        <v>328</v>
      </c>
      <c r="C245">
        <v>40</v>
      </c>
      <c r="D245" s="85">
        <v>152849</v>
      </c>
      <c r="E245" s="85">
        <f t="shared" si="6"/>
        <v>136897</v>
      </c>
      <c r="F245" s="85">
        <v>10521</v>
      </c>
      <c r="G245" s="85">
        <v>1816</v>
      </c>
      <c r="H245" s="85">
        <v>3615</v>
      </c>
      <c r="I245">
        <f t="shared" si="7"/>
        <v>340440</v>
      </c>
    </row>
    <row r="246" spans="1:9" ht="12.75">
      <c r="A246" s="6">
        <v>244</v>
      </c>
      <c r="B246" s="6" t="s">
        <v>329</v>
      </c>
      <c r="C246">
        <v>55</v>
      </c>
      <c r="D246" s="85">
        <v>76522</v>
      </c>
      <c r="E246" s="85">
        <f t="shared" si="6"/>
        <v>68713</v>
      </c>
      <c r="F246" s="85">
        <v>5149</v>
      </c>
      <c r="G246" s="85">
        <v>818</v>
      </c>
      <c r="H246" s="85">
        <v>1842</v>
      </c>
      <c r="I246">
        <f t="shared" si="7"/>
        <v>168130</v>
      </c>
    </row>
    <row r="247" spans="1:9" ht="12.75">
      <c r="A247" s="6">
        <v>245</v>
      </c>
      <c r="B247" s="6" t="s">
        <v>330</v>
      </c>
      <c r="C247">
        <v>54</v>
      </c>
      <c r="D247" s="85">
        <v>124792</v>
      </c>
      <c r="E247" s="85">
        <f t="shared" si="6"/>
        <v>113470</v>
      </c>
      <c r="F247" s="85">
        <v>8171</v>
      </c>
      <c r="G247" s="85">
        <v>1013</v>
      </c>
      <c r="H247" s="85">
        <v>2138</v>
      </c>
      <c r="I247">
        <f t="shared" si="7"/>
        <v>219000</v>
      </c>
    </row>
    <row r="248" spans="1:9" ht="12.75">
      <c r="A248" s="6">
        <v>246</v>
      </c>
      <c r="B248" s="6" t="s">
        <v>331</v>
      </c>
      <c r="C248">
        <v>55</v>
      </c>
      <c r="D248" s="85">
        <v>79515</v>
      </c>
      <c r="E248" s="85">
        <f t="shared" si="6"/>
        <v>70959</v>
      </c>
      <c r="F248" s="85">
        <v>6010</v>
      </c>
      <c r="G248" s="85">
        <v>853</v>
      </c>
      <c r="H248" s="85">
        <v>1693</v>
      </c>
      <c r="I248">
        <f t="shared" si="7"/>
        <v>170340</v>
      </c>
    </row>
    <row r="249" spans="1:9" ht="12.75">
      <c r="A249" s="6">
        <v>247</v>
      </c>
      <c r="B249" s="6" t="s">
        <v>332</v>
      </c>
      <c r="C249">
        <v>67</v>
      </c>
      <c r="D249" s="85">
        <v>121418</v>
      </c>
      <c r="E249" s="85">
        <f t="shared" si="6"/>
        <v>109663</v>
      </c>
      <c r="F249" s="85">
        <v>8033</v>
      </c>
      <c r="G249" s="85">
        <v>1196</v>
      </c>
      <c r="H249" s="85">
        <v>2526</v>
      </c>
      <c r="I249">
        <f t="shared" si="7"/>
        <v>242510</v>
      </c>
    </row>
    <row r="250" spans="1:9" ht="12.75">
      <c r="A250" s="6">
        <v>248</v>
      </c>
      <c r="B250" s="6" t="s">
        <v>333</v>
      </c>
      <c r="C250">
        <v>56</v>
      </c>
      <c r="D250" s="85">
        <v>118513</v>
      </c>
      <c r="E250" s="85">
        <f t="shared" si="6"/>
        <v>105885</v>
      </c>
      <c r="F250" s="85">
        <v>9435</v>
      </c>
      <c r="G250" s="85">
        <v>1129</v>
      </c>
      <c r="H250" s="85">
        <v>2064</v>
      </c>
      <c r="I250">
        <f t="shared" si="7"/>
        <v>231420</v>
      </c>
    </row>
    <row r="251" spans="1:9" ht="12.75">
      <c r="A251" s="6">
        <v>249</v>
      </c>
      <c r="B251" s="6" t="s">
        <v>334</v>
      </c>
      <c r="C251">
        <v>56</v>
      </c>
      <c r="D251" s="85">
        <v>90810</v>
      </c>
      <c r="E251" s="85">
        <f t="shared" si="6"/>
        <v>81163</v>
      </c>
      <c r="F251" s="85">
        <v>6088</v>
      </c>
      <c r="G251" s="85">
        <v>1108</v>
      </c>
      <c r="H251" s="85">
        <v>2451</v>
      </c>
      <c r="I251">
        <f t="shared" si="7"/>
        <v>216670</v>
      </c>
    </row>
    <row r="252" spans="1:9" ht="12.75">
      <c r="A252" s="6">
        <v>250</v>
      </c>
      <c r="B252" s="6" t="s">
        <v>335</v>
      </c>
      <c r="C252">
        <v>56</v>
      </c>
      <c r="D252" s="85">
        <v>135345</v>
      </c>
      <c r="E252" s="85">
        <f t="shared" si="6"/>
        <v>120847</v>
      </c>
      <c r="F252" s="85">
        <v>9598</v>
      </c>
      <c r="G252" s="85">
        <v>1545</v>
      </c>
      <c r="H252" s="85">
        <v>3355</v>
      </c>
      <c r="I252">
        <f t="shared" si="7"/>
        <v>310080</v>
      </c>
    </row>
    <row r="253" spans="1:9" ht="12.75">
      <c r="A253" s="6">
        <v>251</v>
      </c>
      <c r="B253" s="6" t="s">
        <v>336</v>
      </c>
      <c r="C253">
        <v>56</v>
      </c>
      <c r="D253" s="85">
        <v>98382</v>
      </c>
      <c r="E253" s="85">
        <f t="shared" si="6"/>
        <v>87662</v>
      </c>
      <c r="F253" s="85">
        <v>7413</v>
      </c>
      <c r="G253" s="85">
        <v>1089</v>
      </c>
      <c r="H253" s="85">
        <v>2218</v>
      </c>
      <c r="I253">
        <f t="shared" si="7"/>
        <v>217700</v>
      </c>
    </row>
    <row r="254" spans="1:9" ht="12.75">
      <c r="A254" s="6">
        <v>252</v>
      </c>
      <c r="B254" s="6" t="s">
        <v>337</v>
      </c>
      <c r="C254">
        <v>56</v>
      </c>
      <c r="D254" s="85">
        <v>121550</v>
      </c>
      <c r="E254" s="85">
        <f t="shared" si="6"/>
        <v>110790</v>
      </c>
      <c r="F254" s="85">
        <v>7309</v>
      </c>
      <c r="G254" s="85">
        <v>1110</v>
      </c>
      <c r="H254" s="85">
        <v>2341</v>
      </c>
      <c r="I254">
        <f t="shared" si="7"/>
        <v>223440</v>
      </c>
    </row>
    <row r="255" spans="1:9" ht="12.75">
      <c r="A255" s="6">
        <v>253</v>
      </c>
      <c r="B255" s="6" t="s">
        <v>338</v>
      </c>
      <c r="C255">
        <v>56</v>
      </c>
      <c r="D255" s="85">
        <v>110710</v>
      </c>
      <c r="E255" s="85">
        <f t="shared" si="6"/>
        <v>99065</v>
      </c>
      <c r="F255" s="85">
        <v>8777</v>
      </c>
      <c r="G255" s="85">
        <v>983</v>
      </c>
      <c r="H255" s="85">
        <v>1885</v>
      </c>
      <c r="I255">
        <f t="shared" si="7"/>
        <v>211510</v>
      </c>
    </row>
    <row r="256" spans="1:9" ht="12.75">
      <c r="A256" s="6">
        <v>254</v>
      </c>
      <c r="B256" s="6" t="s">
        <v>339</v>
      </c>
      <c r="C256">
        <v>57</v>
      </c>
      <c r="D256" s="85">
        <v>53174</v>
      </c>
      <c r="E256" s="85">
        <f t="shared" si="6"/>
        <v>48032</v>
      </c>
      <c r="F256" s="85">
        <v>3249</v>
      </c>
      <c r="G256" s="85">
        <v>645</v>
      </c>
      <c r="H256" s="85">
        <v>1248</v>
      </c>
      <c r="I256">
        <f t="shared" si="7"/>
        <v>114240</v>
      </c>
    </row>
    <row r="257" spans="1:9" ht="12.75">
      <c r="A257" s="6">
        <v>255</v>
      </c>
      <c r="B257" s="6" t="s">
        <v>340</v>
      </c>
      <c r="C257">
        <v>57</v>
      </c>
      <c r="D257" s="85">
        <v>71838</v>
      </c>
      <c r="E257" s="85">
        <f t="shared" si="6"/>
        <v>64945</v>
      </c>
      <c r="F257" s="85">
        <v>5295</v>
      </c>
      <c r="G257" s="85">
        <v>563</v>
      </c>
      <c r="H257" s="85">
        <v>1035</v>
      </c>
      <c r="I257">
        <f t="shared" si="7"/>
        <v>121590</v>
      </c>
    </row>
    <row r="258" spans="1:9" ht="12.75">
      <c r="A258" s="6">
        <v>256</v>
      </c>
      <c r="B258" s="6" t="s">
        <v>341</v>
      </c>
      <c r="C258">
        <v>57</v>
      </c>
      <c r="D258" s="85">
        <v>76550</v>
      </c>
      <c r="E258" s="85">
        <f t="shared" si="6"/>
        <v>69529</v>
      </c>
      <c r="F258" s="85">
        <v>5130</v>
      </c>
      <c r="G258" s="85">
        <v>673</v>
      </c>
      <c r="H258" s="85">
        <v>1218</v>
      </c>
      <c r="I258">
        <f t="shared" si="7"/>
        <v>132390</v>
      </c>
    </row>
    <row r="259" spans="1:9" ht="12.75">
      <c r="A259" s="6">
        <v>257</v>
      </c>
      <c r="B259" s="6" t="s">
        <v>342</v>
      </c>
      <c r="C259">
        <v>57</v>
      </c>
      <c r="D259" s="85">
        <v>81844</v>
      </c>
      <c r="E259" s="85">
        <f t="shared" si="6"/>
        <v>73645</v>
      </c>
      <c r="F259" s="85">
        <v>6030</v>
      </c>
      <c r="G259" s="85">
        <v>788</v>
      </c>
      <c r="H259" s="85">
        <v>1381</v>
      </c>
      <c r="I259">
        <f t="shared" si="7"/>
        <v>152990</v>
      </c>
    </row>
    <row r="260" spans="1:9" ht="12.75">
      <c r="A260" s="6">
        <v>258</v>
      </c>
      <c r="B260" s="6" t="s">
        <v>343</v>
      </c>
      <c r="C260">
        <v>57</v>
      </c>
      <c r="D260" s="85">
        <v>194458</v>
      </c>
      <c r="E260" s="85">
        <f aca="true" t="shared" si="8" ref="E260:E323">D260-F260-G260-H260</f>
        <v>177161</v>
      </c>
      <c r="F260" s="85">
        <v>12124</v>
      </c>
      <c r="G260" s="85">
        <v>1741</v>
      </c>
      <c r="H260" s="85">
        <v>3432</v>
      </c>
      <c r="I260">
        <f aca="true" t="shared" si="9" ref="I260:I323">10*F260+30*G260+50*H260</f>
        <v>345070</v>
      </c>
    </row>
    <row r="261" spans="1:9" ht="12.75">
      <c r="A261" s="6">
        <v>259</v>
      </c>
      <c r="B261" s="6" t="s">
        <v>344</v>
      </c>
      <c r="C261">
        <v>57</v>
      </c>
      <c r="D261" s="85">
        <v>79293</v>
      </c>
      <c r="E261" s="85">
        <f t="shared" si="8"/>
        <v>71887</v>
      </c>
      <c r="F261" s="85">
        <v>5765</v>
      </c>
      <c r="G261" s="85">
        <v>611</v>
      </c>
      <c r="H261" s="85">
        <v>1030</v>
      </c>
      <c r="I261">
        <f t="shared" si="9"/>
        <v>127480</v>
      </c>
    </row>
    <row r="262" spans="1:9" ht="12.75">
      <c r="A262" s="6">
        <v>260</v>
      </c>
      <c r="B262" s="6" t="s">
        <v>345</v>
      </c>
      <c r="C262">
        <v>57</v>
      </c>
      <c r="D262" s="85">
        <v>72519</v>
      </c>
      <c r="E262" s="85">
        <f t="shared" si="8"/>
        <v>65442</v>
      </c>
      <c r="F262" s="85">
        <v>5063</v>
      </c>
      <c r="G262" s="85">
        <v>750</v>
      </c>
      <c r="H262" s="85">
        <v>1264</v>
      </c>
      <c r="I262">
        <f t="shared" si="9"/>
        <v>136330</v>
      </c>
    </row>
    <row r="263" spans="1:9" ht="12.75">
      <c r="A263" s="6">
        <v>261</v>
      </c>
      <c r="B263" s="6" t="s">
        <v>346</v>
      </c>
      <c r="C263">
        <v>18</v>
      </c>
      <c r="D263" s="85">
        <v>31029</v>
      </c>
      <c r="E263" s="85">
        <f t="shared" si="8"/>
        <v>27996</v>
      </c>
      <c r="F263" s="85">
        <v>2123</v>
      </c>
      <c r="G263" s="85">
        <v>310</v>
      </c>
      <c r="H263" s="85">
        <v>600</v>
      </c>
      <c r="I263">
        <f t="shared" si="9"/>
        <v>60530</v>
      </c>
    </row>
    <row r="264" spans="1:9" ht="12.75">
      <c r="A264" s="6">
        <v>262</v>
      </c>
      <c r="B264" s="6" t="s">
        <v>347</v>
      </c>
      <c r="C264">
        <v>18</v>
      </c>
      <c r="D264" s="85">
        <v>25949</v>
      </c>
      <c r="E264" s="85">
        <f t="shared" si="8"/>
        <v>23276</v>
      </c>
      <c r="F264" s="85">
        <v>1784</v>
      </c>
      <c r="G264" s="85">
        <v>290</v>
      </c>
      <c r="H264" s="85">
        <v>599</v>
      </c>
      <c r="I264">
        <f t="shared" si="9"/>
        <v>56490</v>
      </c>
    </row>
    <row r="265" spans="1:9" ht="12.75">
      <c r="A265" s="6">
        <v>263</v>
      </c>
      <c r="B265" s="6" t="s">
        <v>348</v>
      </c>
      <c r="C265">
        <v>18</v>
      </c>
      <c r="D265" s="85">
        <v>81265</v>
      </c>
      <c r="E265" s="85">
        <f t="shared" si="8"/>
        <v>72383</v>
      </c>
      <c r="F265" s="85">
        <v>5680</v>
      </c>
      <c r="G265" s="85">
        <v>1041</v>
      </c>
      <c r="H265" s="85">
        <v>2161</v>
      </c>
      <c r="I265">
        <f t="shared" si="9"/>
        <v>196080</v>
      </c>
    </row>
    <row r="266" spans="1:9" ht="12.75">
      <c r="A266" s="6">
        <v>264</v>
      </c>
      <c r="B266" s="6" t="s">
        <v>349</v>
      </c>
      <c r="C266">
        <v>18</v>
      </c>
      <c r="D266" s="85">
        <v>49001</v>
      </c>
      <c r="E266" s="85">
        <f t="shared" si="8"/>
        <v>43324</v>
      </c>
      <c r="F266" s="85">
        <v>4128</v>
      </c>
      <c r="G266" s="85">
        <v>499</v>
      </c>
      <c r="H266" s="85">
        <v>1050</v>
      </c>
      <c r="I266">
        <f t="shared" si="9"/>
        <v>108750</v>
      </c>
    </row>
    <row r="267" spans="1:9" ht="12.75">
      <c r="A267" s="6">
        <v>265</v>
      </c>
      <c r="B267" s="6" t="s">
        <v>350</v>
      </c>
      <c r="C267">
        <v>18</v>
      </c>
      <c r="D267" s="85">
        <v>58808</v>
      </c>
      <c r="E267" s="85">
        <f t="shared" si="8"/>
        <v>52679</v>
      </c>
      <c r="F267" s="85">
        <v>4513</v>
      </c>
      <c r="G267" s="85">
        <v>598</v>
      </c>
      <c r="H267" s="85">
        <v>1018</v>
      </c>
      <c r="I267">
        <f t="shared" si="9"/>
        <v>113970</v>
      </c>
    </row>
    <row r="268" spans="1:9" ht="12.75">
      <c r="A268" s="6">
        <v>266</v>
      </c>
      <c r="B268" s="6" t="s">
        <v>351</v>
      </c>
      <c r="C268">
        <v>18</v>
      </c>
      <c r="D268" s="85">
        <v>61138</v>
      </c>
      <c r="E268" s="85">
        <f t="shared" si="8"/>
        <v>53923</v>
      </c>
      <c r="F268" s="85">
        <v>4432</v>
      </c>
      <c r="G268" s="85">
        <v>918</v>
      </c>
      <c r="H268" s="85">
        <v>1865</v>
      </c>
      <c r="I268">
        <f t="shared" si="9"/>
        <v>165110</v>
      </c>
    </row>
    <row r="269" spans="1:9" ht="12.75">
      <c r="A269" s="6">
        <v>267</v>
      </c>
      <c r="B269" s="6" t="s">
        <v>352</v>
      </c>
      <c r="C269">
        <v>59</v>
      </c>
      <c r="D269" s="85">
        <v>53620</v>
      </c>
      <c r="E269" s="85">
        <f t="shared" si="8"/>
        <v>47931</v>
      </c>
      <c r="F269" s="85">
        <v>4294</v>
      </c>
      <c r="G269" s="85">
        <v>440</v>
      </c>
      <c r="H269" s="85">
        <v>955</v>
      </c>
      <c r="I269">
        <f t="shared" si="9"/>
        <v>103890</v>
      </c>
    </row>
    <row r="270" spans="1:9" ht="12.75">
      <c r="A270" s="6">
        <v>268</v>
      </c>
      <c r="B270" s="6" t="s">
        <v>353</v>
      </c>
      <c r="C270">
        <v>58</v>
      </c>
      <c r="D270" s="85">
        <v>84111</v>
      </c>
      <c r="E270" s="85">
        <f t="shared" si="8"/>
        <v>75753</v>
      </c>
      <c r="F270" s="85">
        <v>6219</v>
      </c>
      <c r="G270" s="85">
        <v>747</v>
      </c>
      <c r="H270" s="85">
        <v>1392</v>
      </c>
      <c r="I270">
        <f t="shared" si="9"/>
        <v>154200</v>
      </c>
    </row>
    <row r="271" spans="1:9" ht="12.75">
      <c r="A271" s="6">
        <v>269</v>
      </c>
      <c r="B271" s="6" t="s">
        <v>354</v>
      </c>
      <c r="C271">
        <v>59</v>
      </c>
      <c r="D271" s="85">
        <v>151336</v>
      </c>
      <c r="E271" s="85">
        <f t="shared" si="8"/>
        <v>136812</v>
      </c>
      <c r="F271" s="85">
        <v>11067</v>
      </c>
      <c r="G271" s="85">
        <v>1256</v>
      </c>
      <c r="H271" s="85">
        <v>2201</v>
      </c>
      <c r="I271">
        <f t="shared" si="9"/>
        <v>258400</v>
      </c>
    </row>
    <row r="272" spans="1:9" ht="12.75">
      <c r="A272" s="6">
        <v>270</v>
      </c>
      <c r="B272" s="6" t="s">
        <v>355</v>
      </c>
      <c r="C272">
        <v>58</v>
      </c>
      <c r="D272" s="85">
        <v>134855</v>
      </c>
      <c r="E272" s="85">
        <f t="shared" si="8"/>
        <v>120250</v>
      </c>
      <c r="F272" s="85">
        <v>8432</v>
      </c>
      <c r="G272" s="85">
        <v>2062</v>
      </c>
      <c r="H272" s="85">
        <v>4111</v>
      </c>
      <c r="I272">
        <f t="shared" si="9"/>
        <v>351730</v>
      </c>
    </row>
    <row r="273" spans="1:9" ht="12.75">
      <c r="A273" s="6">
        <v>271</v>
      </c>
      <c r="B273" s="6" t="s">
        <v>356</v>
      </c>
      <c r="C273">
        <v>58</v>
      </c>
      <c r="D273" s="85">
        <v>139132</v>
      </c>
      <c r="E273" s="85">
        <f t="shared" si="8"/>
        <v>123025</v>
      </c>
      <c r="F273" s="85">
        <v>9837</v>
      </c>
      <c r="G273" s="85">
        <v>2140</v>
      </c>
      <c r="H273" s="85">
        <v>4130</v>
      </c>
      <c r="I273">
        <f t="shared" si="9"/>
        <v>369070</v>
      </c>
    </row>
    <row r="274" spans="1:9" ht="12.75">
      <c r="A274" s="6">
        <v>272</v>
      </c>
      <c r="B274" s="6" t="s">
        <v>357</v>
      </c>
      <c r="C274">
        <v>58</v>
      </c>
      <c r="D274" s="85">
        <v>47010</v>
      </c>
      <c r="E274" s="85">
        <f t="shared" si="8"/>
        <v>42999</v>
      </c>
      <c r="F274" s="85">
        <v>2882</v>
      </c>
      <c r="G274" s="85">
        <v>441</v>
      </c>
      <c r="H274" s="85">
        <v>688</v>
      </c>
      <c r="I274">
        <f t="shared" si="9"/>
        <v>76450</v>
      </c>
    </row>
    <row r="275" spans="1:9" ht="12.75">
      <c r="A275" s="6">
        <v>273</v>
      </c>
      <c r="B275" s="6" t="s">
        <v>358</v>
      </c>
      <c r="C275">
        <v>59</v>
      </c>
      <c r="D275" s="85">
        <v>50872</v>
      </c>
      <c r="E275" s="85">
        <f t="shared" si="8"/>
        <v>45777</v>
      </c>
      <c r="F275" s="85">
        <v>3716</v>
      </c>
      <c r="G275" s="85">
        <v>443</v>
      </c>
      <c r="H275" s="85">
        <v>936</v>
      </c>
      <c r="I275">
        <f t="shared" si="9"/>
        <v>97250</v>
      </c>
    </row>
    <row r="276" spans="1:9" ht="12.75">
      <c r="A276" s="6">
        <v>274</v>
      </c>
      <c r="B276" s="6" t="s">
        <v>359</v>
      </c>
      <c r="C276">
        <v>59</v>
      </c>
      <c r="D276" s="85">
        <v>106243</v>
      </c>
      <c r="E276" s="85">
        <f t="shared" si="8"/>
        <v>94939</v>
      </c>
      <c r="F276" s="85">
        <v>7291</v>
      </c>
      <c r="G276" s="85">
        <v>1404</v>
      </c>
      <c r="H276" s="85">
        <v>2609</v>
      </c>
      <c r="I276">
        <f t="shared" si="9"/>
        <v>245480</v>
      </c>
    </row>
    <row r="277" spans="1:9" ht="12.75">
      <c r="A277" s="6">
        <v>275</v>
      </c>
      <c r="B277" s="6" t="s">
        <v>360</v>
      </c>
      <c r="C277">
        <v>59</v>
      </c>
      <c r="D277" s="85">
        <v>76468</v>
      </c>
      <c r="E277" s="85">
        <f t="shared" si="8"/>
        <v>68920</v>
      </c>
      <c r="F277" s="85">
        <v>5385</v>
      </c>
      <c r="G277" s="85">
        <v>758</v>
      </c>
      <c r="H277" s="85">
        <v>1405</v>
      </c>
      <c r="I277">
        <f t="shared" si="9"/>
        <v>146840</v>
      </c>
    </row>
    <row r="278" spans="1:9" ht="12.75">
      <c r="A278" s="6">
        <v>276</v>
      </c>
      <c r="B278" s="6" t="s">
        <v>361</v>
      </c>
      <c r="C278">
        <v>59</v>
      </c>
      <c r="D278" s="85">
        <v>181094</v>
      </c>
      <c r="E278" s="85">
        <f t="shared" si="8"/>
        <v>164085</v>
      </c>
      <c r="F278" s="85">
        <v>12478</v>
      </c>
      <c r="G278" s="85">
        <v>1520</v>
      </c>
      <c r="H278" s="85">
        <v>3011</v>
      </c>
      <c r="I278">
        <f t="shared" si="9"/>
        <v>320930</v>
      </c>
    </row>
    <row r="279" spans="1:9" ht="12.75">
      <c r="A279" s="6">
        <v>277</v>
      </c>
      <c r="B279" s="6" t="s">
        <v>362</v>
      </c>
      <c r="C279">
        <v>36</v>
      </c>
      <c r="D279" s="85">
        <v>111387</v>
      </c>
      <c r="E279" s="85">
        <f t="shared" si="8"/>
        <v>98740</v>
      </c>
      <c r="F279" s="85">
        <v>8065</v>
      </c>
      <c r="G279" s="85">
        <v>1568</v>
      </c>
      <c r="H279" s="85">
        <v>3014</v>
      </c>
      <c r="I279">
        <f t="shared" si="9"/>
        <v>278390</v>
      </c>
    </row>
    <row r="280" spans="1:9" ht="12.75">
      <c r="A280" s="6">
        <v>278</v>
      </c>
      <c r="B280" s="6" t="s">
        <v>363</v>
      </c>
      <c r="C280">
        <v>61</v>
      </c>
      <c r="D280" s="85">
        <v>107713</v>
      </c>
      <c r="E280" s="85">
        <f t="shared" si="8"/>
        <v>95356</v>
      </c>
      <c r="F280" s="85">
        <v>8110</v>
      </c>
      <c r="G280" s="85">
        <v>1480</v>
      </c>
      <c r="H280" s="85">
        <v>2767</v>
      </c>
      <c r="I280">
        <f t="shared" si="9"/>
        <v>263850</v>
      </c>
    </row>
    <row r="281" spans="1:9" ht="12.75">
      <c r="A281" s="6">
        <v>279</v>
      </c>
      <c r="B281" s="6" t="s">
        <v>364</v>
      </c>
      <c r="C281">
        <v>36</v>
      </c>
      <c r="D281" s="85">
        <v>107570</v>
      </c>
      <c r="E281" s="85">
        <f t="shared" si="8"/>
        <v>95932</v>
      </c>
      <c r="F281" s="85">
        <v>8325</v>
      </c>
      <c r="G281" s="85">
        <v>1145</v>
      </c>
      <c r="H281" s="85">
        <v>2168</v>
      </c>
      <c r="I281">
        <f t="shared" si="9"/>
        <v>226000</v>
      </c>
    </row>
    <row r="282" spans="1:9" ht="12.75">
      <c r="A282" s="6">
        <v>280</v>
      </c>
      <c r="B282" s="6" t="s">
        <v>365</v>
      </c>
      <c r="C282">
        <v>60</v>
      </c>
      <c r="D282" s="85">
        <v>111787</v>
      </c>
      <c r="E282" s="85">
        <f t="shared" si="8"/>
        <v>99327</v>
      </c>
      <c r="F282" s="85">
        <v>9017</v>
      </c>
      <c r="G282" s="85">
        <v>1226</v>
      </c>
      <c r="H282" s="85">
        <v>2217</v>
      </c>
      <c r="I282">
        <f t="shared" si="9"/>
        <v>237800</v>
      </c>
    </row>
    <row r="283" spans="1:9" ht="12.75">
      <c r="A283" s="6">
        <v>281</v>
      </c>
      <c r="B283" s="6" t="s">
        <v>366</v>
      </c>
      <c r="C283">
        <v>61</v>
      </c>
      <c r="D283" s="85">
        <v>98181</v>
      </c>
      <c r="E283" s="85">
        <f t="shared" si="8"/>
        <v>86499</v>
      </c>
      <c r="F283" s="85">
        <v>7251</v>
      </c>
      <c r="G283" s="85">
        <v>1527</v>
      </c>
      <c r="H283" s="85">
        <v>2904</v>
      </c>
      <c r="I283">
        <f t="shared" si="9"/>
        <v>263520</v>
      </c>
    </row>
    <row r="284" spans="1:9" ht="12.75">
      <c r="A284" s="6">
        <v>282</v>
      </c>
      <c r="B284" s="6" t="s">
        <v>367</v>
      </c>
      <c r="C284">
        <v>61</v>
      </c>
      <c r="D284" s="85">
        <v>106273</v>
      </c>
      <c r="E284" s="85">
        <f t="shared" si="8"/>
        <v>94566</v>
      </c>
      <c r="F284" s="85">
        <v>7923</v>
      </c>
      <c r="G284" s="85">
        <v>1240</v>
      </c>
      <c r="H284" s="85">
        <v>2544</v>
      </c>
      <c r="I284">
        <f t="shared" si="9"/>
        <v>243630</v>
      </c>
    </row>
    <row r="285" spans="1:9" ht="12.75">
      <c r="A285" s="6">
        <v>283</v>
      </c>
      <c r="B285" s="6" t="s">
        <v>368</v>
      </c>
      <c r="C285">
        <v>60</v>
      </c>
      <c r="D285" s="85">
        <v>266988</v>
      </c>
      <c r="E285" s="85">
        <f t="shared" si="8"/>
        <v>242859</v>
      </c>
      <c r="F285" s="85">
        <v>14692</v>
      </c>
      <c r="G285" s="85">
        <v>3197</v>
      </c>
      <c r="H285" s="85">
        <v>6240</v>
      </c>
      <c r="I285">
        <f t="shared" si="9"/>
        <v>554830</v>
      </c>
    </row>
    <row r="286" spans="1:9" ht="12.75">
      <c r="A286" s="6">
        <v>284</v>
      </c>
      <c r="B286" s="6" t="s">
        <v>369</v>
      </c>
      <c r="C286">
        <v>60</v>
      </c>
      <c r="D286" s="85">
        <v>105599</v>
      </c>
      <c r="E286" s="85">
        <f t="shared" si="8"/>
        <v>94909</v>
      </c>
      <c r="F286" s="85">
        <v>8213</v>
      </c>
      <c r="G286" s="85">
        <v>876</v>
      </c>
      <c r="H286" s="85">
        <v>1601</v>
      </c>
      <c r="I286">
        <f t="shared" si="9"/>
        <v>188460</v>
      </c>
    </row>
    <row r="287" spans="1:9" ht="12.75">
      <c r="A287" s="6">
        <v>285</v>
      </c>
      <c r="B287" s="6" t="s">
        <v>370</v>
      </c>
      <c r="C287">
        <v>30</v>
      </c>
      <c r="D287" s="85">
        <v>131785</v>
      </c>
      <c r="E287" s="85">
        <f t="shared" si="8"/>
        <v>120362</v>
      </c>
      <c r="F287" s="85">
        <v>8425</v>
      </c>
      <c r="G287" s="85">
        <v>1022</v>
      </c>
      <c r="H287" s="85">
        <v>1976</v>
      </c>
      <c r="I287">
        <f t="shared" si="9"/>
        <v>213710</v>
      </c>
    </row>
    <row r="288" spans="1:9" ht="12.75">
      <c r="A288" s="6">
        <v>286</v>
      </c>
      <c r="B288" s="6" t="s">
        <v>371</v>
      </c>
      <c r="C288">
        <v>62</v>
      </c>
      <c r="D288" s="85">
        <v>134248</v>
      </c>
      <c r="E288" s="85">
        <f t="shared" si="8"/>
        <v>123726</v>
      </c>
      <c r="F288" s="85">
        <v>7742</v>
      </c>
      <c r="G288" s="85">
        <v>1087</v>
      </c>
      <c r="H288" s="85">
        <v>1693</v>
      </c>
      <c r="I288">
        <f t="shared" si="9"/>
        <v>194680</v>
      </c>
    </row>
    <row r="289" spans="1:9" ht="12.75">
      <c r="A289" s="6">
        <v>287</v>
      </c>
      <c r="B289" s="6" t="s">
        <v>372</v>
      </c>
      <c r="C289">
        <v>30</v>
      </c>
      <c r="D289" s="85">
        <v>128188</v>
      </c>
      <c r="E289" s="85">
        <f t="shared" si="8"/>
        <v>116386</v>
      </c>
      <c r="F289" s="85">
        <v>9187</v>
      </c>
      <c r="G289" s="85">
        <v>923</v>
      </c>
      <c r="H289" s="85">
        <v>1692</v>
      </c>
      <c r="I289">
        <f t="shared" si="9"/>
        <v>204160</v>
      </c>
    </row>
    <row r="290" spans="1:9" ht="12.75">
      <c r="A290" s="6">
        <v>288</v>
      </c>
      <c r="B290" s="6" t="s">
        <v>373</v>
      </c>
      <c r="C290">
        <v>62</v>
      </c>
      <c r="D290" s="85">
        <v>115627</v>
      </c>
      <c r="E290" s="85">
        <f t="shared" si="8"/>
        <v>104762</v>
      </c>
      <c r="F290" s="85">
        <v>8308</v>
      </c>
      <c r="G290" s="85">
        <v>851</v>
      </c>
      <c r="H290" s="85">
        <v>1706</v>
      </c>
      <c r="I290">
        <f t="shared" si="9"/>
        <v>193910</v>
      </c>
    </row>
    <row r="291" spans="1:9" ht="12.75">
      <c r="A291" s="6">
        <v>289</v>
      </c>
      <c r="B291" s="6" t="s">
        <v>374</v>
      </c>
      <c r="C291">
        <v>62</v>
      </c>
      <c r="D291" s="85">
        <v>95640</v>
      </c>
      <c r="E291" s="85">
        <f t="shared" si="8"/>
        <v>86817</v>
      </c>
      <c r="F291" s="85">
        <v>6804</v>
      </c>
      <c r="G291" s="85">
        <v>731</v>
      </c>
      <c r="H291" s="85">
        <v>1288</v>
      </c>
      <c r="I291">
        <f t="shared" si="9"/>
        <v>154370</v>
      </c>
    </row>
    <row r="292" spans="1:9" ht="12.75">
      <c r="A292" s="6">
        <v>290</v>
      </c>
      <c r="B292" s="6" t="s">
        <v>375</v>
      </c>
      <c r="C292">
        <v>54</v>
      </c>
      <c r="D292" s="85">
        <v>34563</v>
      </c>
      <c r="E292" s="85">
        <f t="shared" si="8"/>
        <v>31224</v>
      </c>
      <c r="F292" s="85">
        <v>2538</v>
      </c>
      <c r="G292" s="85">
        <v>273</v>
      </c>
      <c r="H292" s="85">
        <v>528</v>
      </c>
      <c r="I292">
        <f t="shared" si="9"/>
        <v>59970</v>
      </c>
    </row>
    <row r="293" spans="1:9" ht="12.75">
      <c r="A293" s="6">
        <v>291</v>
      </c>
      <c r="B293" s="6" t="s">
        <v>376</v>
      </c>
      <c r="C293">
        <v>63</v>
      </c>
      <c r="D293" s="85">
        <v>52497</v>
      </c>
      <c r="E293" s="85">
        <f t="shared" si="8"/>
        <v>46771</v>
      </c>
      <c r="F293" s="85">
        <v>4210</v>
      </c>
      <c r="G293" s="85">
        <v>597</v>
      </c>
      <c r="H293" s="85">
        <v>919</v>
      </c>
      <c r="I293">
        <f t="shared" si="9"/>
        <v>105960</v>
      </c>
    </row>
    <row r="294" spans="1:9" ht="12.75">
      <c r="A294" s="6">
        <v>292</v>
      </c>
      <c r="B294" s="6" t="s">
        <v>377</v>
      </c>
      <c r="C294">
        <v>63</v>
      </c>
      <c r="D294" s="85">
        <v>57108</v>
      </c>
      <c r="E294" s="85">
        <f t="shared" si="8"/>
        <v>51140</v>
      </c>
      <c r="F294" s="85">
        <v>4139</v>
      </c>
      <c r="G294" s="85">
        <v>657</v>
      </c>
      <c r="H294" s="85">
        <v>1172</v>
      </c>
      <c r="I294">
        <f t="shared" si="9"/>
        <v>119700</v>
      </c>
    </row>
    <row r="295" spans="1:9" ht="12.75">
      <c r="A295" s="6">
        <v>293</v>
      </c>
      <c r="B295" s="6" t="s">
        <v>378</v>
      </c>
      <c r="C295">
        <v>63</v>
      </c>
      <c r="D295" s="85">
        <v>37308</v>
      </c>
      <c r="E295" s="85">
        <f t="shared" si="8"/>
        <v>33386</v>
      </c>
      <c r="F295" s="85">
        <v>2754</v>
      </c>
      <c r="G295" s="85">
        <v>400</v>
      </c>
      <c r="H295" s="85">
        <v>768</v>
      </c>
      <c r="I295">
        <f t="shared" si="9"/>
        <v>77940</v>
      </c>
    </row>
    <row r="296" spans="1:9" ht="12.75">
      <c r="A296" s="6">
        <v>294</v>
      </c>
      <c r="B296" s="6" t="s">
        <v>379</v>
      </c>
      <c r="C296">
        <v>63</v>
      </c>
      <c r="D296" s="85">
        <v>95850</v>
      </c>
      <c r="E296" s="85">
        <f t="shared" si="8"/>
        <v>85954</v>
      </c>
      <c r="F296" s="85">
        <v>7196</v>
      </c>
      <c r="G296" s="85">
        <v>950</v>
      </c>
      <c r="H296" s="85">
        <v>1750</v>
      </c>
      <c r="I296">
        <f t="shared" si="9"/>
        <v>187960</v>
      </c>
    </row>
    <row r="297" spans="1:9" ht="12.75">
      <c r="A297" s="6">
        <v>295</v>
      </c>
      <c r="B297" s="6" t="s">
        <v>380</v>
      </c>
      <c r="C297">
        <v>63</v>
      </c>
      <c r="D297" s="85">
        <v>40410</v>
      </c>
      <c r="E297" s="85">
        <f t="shared" si="8"/>
        <v>35867</v>
      </c>
      <c r="F297" s="85">
        <v>3230</v>
      </c>
      <c r="G297" s="85">
        <v>446</v>
      </c>
      <c r="H297" s="85">
        <v>867</v>
      </c>
      <c r="I297">
        <f t="shared" si="9"/>
        <v>89030</v>
      </c>
    </row>
    <row r="298" spans="1:9" ht="12.75">
      <c r="A298" s="6">
        <v>296</v>
      </c>
      <c r="B298" s="6" t="s">
        <v>381</v>
      </c>
      <c r="C298">
        <v>63</v>
      </c>
      <c r="D298" s="85">
        <v>158325</v>
      </c>
      <c r="E298" s="85">
        <f t="shared" si="8"/>
        <v>142602</v>
      </c>
      <c r="F298" s="85">
        <v>10002</v>
      </c>
      <c r="G298" s="85">
        <v>1891</v>
      </c>
      <c r="H298" s="85">
        <v>3830</v>
      </c>
      <c r="I298">
        <f t="shared" si="9"/>
        <v>348250</v>
      </c>
    </row>
    <row r="299" spans="1:9" ht="12.75">
      <c r="A299" s="6">
        <v>297</v>
      </c>
      <c r="B299" s="6" t="s">
        <v>382</v>
      </c>
      <c r="C299">
        <v>71</v>
      </c>
      <c r="D299" s="85">
        <v>169040</v>
      </c>
      <c r="E299" s="85">
        <f t="shared" si="8"/>
        <v>152815</v>
      </c>
      <c r="F299" s="85">
        <v>12128</v>
      </c>
      <c r="G299" s="85">
        <v>1488</v>
      </c>
      <c r="H299" s="85">
        <v>2609</v>
      </c>
      <c r="I299">
        <f t="shared" si="9"/>
        <v>296370</v>
      </c>
    </row>
    <row r="300" spans="1:9" ht="12.75">
      <c r="A300" s="6">
        <v>298</v>
      </c>
      <c r="B300" s="6" t="s">
        <v>383</v>
      </c>
      <c r="C300">
        <v>64</v>
      </c>
      <c r="D300" s="85">
        <v>103869</v>
      </c>
      <c r="E300" s="85">
        <f t="shared" si="8"/>
        <v>93840</v>
      </c>
      <c r="F300" s="85">
        <v>7377</v>
      </c>
      <c r="G300" s="85">
        <v>902</v>
      </c>
      <c r="H300" s="85">
        <v>1750</v>
      </c>
      <c r="I300">
        <f t="shared" si="9"/>
        <v>188330</v>
      </c>
    </row>
    <row r="301" spans="1:9" ht="12.75">
      <c r="A301" s="6">
        <v>299</v>
      </c>
      <c r="B301" s="6" t="s">
        <v>384</v>
      </c>
      <c r="C301">
        <v>64</v>
      </c>
      <c r="D301" s="85">
        <v>188564</v>
      </c>
      <c r="E301" s="85">
        <f t="shared" si="8"/>
        <v>169126</v>
      </c>
      <c r="F301" s="85">
        <v>14088</v>
      </c>
      <c r="G301" s="85">
        <v>1834</v>
      </c>
      <c r="H301" s="85">
        <v>3516</v>
      </c>
      <c r="I301">
        <f t="shared" si="9"/>
        <v>371700</v>
      </c>
    </row>
    <row r="302" spans="1:9" ht="12.75">
      <c r="A302" s="6">
        <v>300</v>
      </c>
      <c r="B302" s="6" t="s">
        <v>385</v>
      </c>
      <c r="C302">
        <v>64</v>
      </c>
      <c r="D302" s="85">
        <v>105881</v>
      </c>
      <c r="E302" s="85">
        <f t="shared" si="8"/>
        <v>94979</v>
      </c>
      <c r="F302" s="85">
        <v>7476</v>
      </c>
      <c r="G302" s="85">
        <v>1054</v>
      </c>
      <c r="H302" s="85">
        <v>2372</v>
      </c>
      <c r="I302">
        <f t="shared" si="9"/>
        <v>224980</v>
      </c>
    </row>
    <row r="303" spans="1:9" ht="12.75">
      <c r="A303" s="6">
        <v>301</v>
      </c>
      <c r="B303" s="6" t="s">
        <v>386</v>
      </c>
      <c r="C303">
        <v>64</v>
      </c>
      <c r="D303" s="85">
        <v>150969</v>
      </c>
      <c r="E303" s="85">
        <f t="shared" si="8"/>
        <v>135666</v>
      </c>
      <c r="F303" s="85">
        <v>11244</v>
      </c>
      <c r="G303" s="85">
        <v>1335</v>
      </c>
      <c r="H303" s="85">
        <v>2724</v>
      </c>
      <c r="I303">
        <f t="shared" si="9"/>
        <v>288690</v>
      </c>
    </row>
    <row r="304" spans="1:9" ht="12.75">
      <c r="A304" s="6">
        <v>302</v>
      </c>
      <c r="B304" s="6" t="s">
        <v>387</v>
      </c>
      <c r="C304">
        <v>64</v>
      </c>
      <c r="D304" s="85">
        <v>102299</v>
      </c>
      <c r="E304" s="85">
        <f t="shared" si="8"/>
        <v>92048</v>
      </c>
      <c r="F304" s="85">
        <v>7483</v>
      </c>
      <c r="G304" s="85">
        <v>933</v>
      </c>
      <c r="H304" s="85">
        <v>1835</v>
      </c>
      <c r="I304">
        <f t="shared" si="9"/>
        <v>194570</v>
      </c>
    </row>
    <row r="305" spans="1:9" ht="12.75">
      <c r="A305" s="6">
        <v>303</v>
      </c>
      <c r="B305" s="6" t="s">
        <v>388</v>
      </c>
      <c r="C305">
        <v>64</v>
      </c>
      <c r="D305" s="85">
        <v>35075</v>
      </c>
      <c r="E305" s="85">
        <f t="shared" si="8"/>
        <v>31256</v>
      </c>
      <c r="F305" s="85">
        <v>2674</v>
      </c>
      <c r="G305" s="85">
        <v>358</v>
      </c>
      <c r="H305" s="85">
        <v>787</v>
      </c>
      <c r="I305">
        <f t="shared" si="9"/>
        <v>76830</v>
      </c>
    </row>
    <row r="306" spans="1:9" ht="12.75">
      <c r="A306" s="6">
        <v>304</v>
      </c>
      <c r="B306" s="6" t="s">
        <v>389</v>
      </c>
      <c r="C306">
        <v>65</v>
      </c>
      <c r="D306" s="85">
        <v>92126</v>
      </c>
      <c r="E306" s="85">
        <f t="shared" si="8"/>
        <v>82008</v>
      </c>
      <c r="F306" s="85">
        <v>6542</v>
      </c>
      <c r="G306" s="85">
        <v>1260</v>
      </c>
      <c r="H306" s="85">
        <v>2316</v>
      </c>
      <c r="I306">
        <f t="shared" si="9"/>
        <v>219020</v>
      </c>
    </row>
    <row r="307" spans="1:9" ht="12.75">
      <c r="A307" s="6">
        <v>305</v>
      </c>
      <c r="B307" s="6" t="s">
        <v>390</v>
      </c>
      <c r="C307">
        <v>65</v>
      </c>
      <c r="D307" s="85">
        <v>103770</v>
      </c>
      <c r="E307" s="85">
        <f t="shared" si="8"/>
        <v>93416</v>
      </c>
      <c r="F307" s="85">
        <v>7201</v>
      </c>
      <c r="G307" s="85">
        <v>1078</v>
      </c>
      <c r="H307" s="85">
        <v>2075</v>
      </c>
      <c r="I307">
        <f t="shared" si="9"/>
        <v>208100</v>
      </c>
    </row>
    <row r="308" spans="1:9" ht="12.75">
      <c r="A308" s="6">
        <v>306</v>
      </c>
      <c r="B308" s="6" t="s">
        <v>391</v>
      </c>
      <c r="C308">
        <v>65</v>
      </c>
      <c r="D308" s="85">
        <v>93232</v>
      </c>
      <c r="E308" s="85">
        <f t="shared" si="8"/>
        <v>82934</v>
      </c>
      <c r="F308" s="85">
        <v>7535</v>
      </c>
      <c r="G308" s="85">
        <v>923</v>
      </c>
      <c r="H308" s="85">
        <v>1840</v>
      </c>
      <c r="I308">
        <f t="shared" si="9"/>
        <v>195040</v>
      </c>
    </row>
    <row r="309" spans="1:9" ht="12.75">
      <c r="A309" s="6">
        <v>307</v>
      </c>
      <c r="B309" s="6" t="s">
        <v>392</v>
      </c>
      <c r="C309">
        <v>66</v>
      </c>
      <c r="D309" s="85">
        <v>122030</v>
      </c>
      <c r="E309" s="85">
        <f t="shared" si="8"/>
        <v>107919</v>
      </c>
      <c r="F309" s="85">
        <v>9604</v>
      </c>
      <c r="G309" s="85">
        <v>1628</v>
      </c>
      <c r="H309" s="85">
        <v>2879</v>
      </c>
      <c r="I309">
        <f t="shared" si="9"/>
        <v>288830</v>
      </c>
    </row>
    <row r="310" spans="1:9" ht="12.75">
      <c r="A310" s="6">
        <v>308</v>
      </c>
      <c r="B310" s="6" t="s">
        <v>393</v>
      </c>
      <c r="C310">
        <v>66</v>
      </c>
      <c r="D310" s="85">
        <v>105896</v>
      </c>
      <c r="E310" s="85">
        <f t="shared" si="8"/>
        <v>93155</v>
      </c>
      <c r="F310" s="85">
        <v>9313</v>
      </c>
      <c r="G310" s="85">
        <v>1211</v>
      </c>
      <c r="H310" s="85">
        <v>2217</v>
      </c>
      <c r="I310">
        <f t="shared" si="9"/>
        <v>240310</v>
      </c>
    </row>
    <row r="311" spans="1:9" ht="12.75">
      <c r="A311" s="6">
        <v>309</v>
      </c>
      <c r="B311" s="6" t="s">
        <v>394</v>
      </c>
      <c r="C311">
        <v>66</v>
      </c>
      <c r="D311" s="85">
        <v>120670</v>
      </c>
      <c r="E311" s="85">
        <f t="shared" si="8"/>
        <v>107391</v>
      </c>
      <c r="F311" s="85">
        <v>9705</v>
      </c>
      <c r="G311" s="85">
        <v>1265</v>
      </c>
      <c r="H311" s="85">
        <v>2309</v>
      </c>
      <c r="I311">
        <f t="shared" si="9"/>
        <v>250450</v>
      </c>
    </row>
    <row r="312" spans="1:9" ht="12.75">
      <c r="A312" s="6">
        <v>310</v>
      </c>
      <c r="B312" s="6" t="s">
        <v>395</v>
      </c>
      <c r="C312">
        <v>36</v>
      </c>
      <c r="D312" s="85">
        <v>94489</v>
      </c>
      <c r="E312" s="85">
        <f t="shared" si="8"/>
        <v>83130</v>
      </c>
      <c r="F312" s="85">
        <v>8097</v>
      </c>
      <c r="G312" s="85">
        <v>1195</v>
      </c>
      <c r="H312" s="85">
        <v>2067</v>
      </c>
      <c r="I312">
        <f t="shared" si="9"/>
        <v>220170</v>
      </c>
    </row>
    <row r="313" spans="1:9" ht="12.75">
      <c r="A313" s="6">
        <v>311</v>
      </c>
      <c r="B313" s="6" t="s">
        <v>396</v>
      </c>
      <c r="C313">
        <v>66</v>
      </c>
      <c r="D313" s="85">
        <v>240636</v>
      </c>
      <c r="E313" s="85">
        <f t="shared" si="8"/>
        <v>213766</v>
      </c>
      <c r="F313" s="85">
        <v>16117</v>
      </c>
      <c r="G313" s="85">
        <v>3691</v>
      </c>
      <c r="H313" s="85">
        <v>7062</v>
      </c>
      <c r="I313">
        <f t="shared" si="9"/>
        <v>625000</v>
      </c>
    </row>
    <row r="314" spans="1:9" ht="12.75">
      <c r="A314" s="6">
        <v>312</v>
      </c>
      <c r="B314" s="6" t="s">
        <v>397</v>
      </c>
      <c r="C314">
        <v>65</v>
      </c>
      <c r="D314" s="85">
        <v>74531</v>
      </c>
      <c r="E314" s="85">
        <f t="shared" si="8"/>
        <v>67057</v>
      </c>
      <c r="F314" s="85">
        <v>4799</v>
      </c>
      <c r="G314" s="85">
        <v>883</v>
      </c>
      <c r="H314" s="85">
        <v>1792</v>
      </c>
      <c r="I314">
        <f t="shared" si="9"/>
        <v>164080</v>
      </c>
    </row>
    <row r="315" spans="1:9" ht="12.75">
      <c r="A315" s="6">
        <v>313</v>
      </c>
      <c r="B315" s="6" t="s">
        <v>398</v>
      </c>
      <c r="C315">
        <v>42</v>
      </c>
      <c r="D315" s="85">
        <v>83461</v>
      </c>
      <c r="E315" s="85">
        <f t="shared" si="8"/>
        <v>74799</v>
      </c>
      <c r="F315" s="85">
        <v>6444</v>
      </c>
      <c r="G315" s="85">
        <v>780</v>
      </c>
      <c r="H315" s="85">
        <v>1438</v>
      </c>
      <c r="I315">
        <f t="shared" si="9"/>
        <v>159740</v>
      </c>
    </row>
    <row r="316" spans="1:9" ht="12.75">
      <c r="A316" s="6">
        <v>314</v>
      </c>
      <c r="B316" s="6" t="s">
        <v>399</v>
      </c>
      <c r="C316">
        <v>67</v>
      </c>
      <c r="D316" s="85">
        <v>55510</v>
      </c>
      <c r="E316" s="85">
        <f t="shared" si="8"/>
        <v>51175</v>
      </c>
      <c r="F316" s="85">
        <v>3057</v>
      </c>
      <c r="G316" s="85">
        <v>406</v>
      </c>
      <c r="H316" s="85">
        <v>872</v>
      </c>
      <c r="I316">
        <f t="shared" si="9"/>
        <v>86350</v>
      </c>
    </row>
    <row r="317" spans="1:9" ht="12.75">
      <c r="A317" s="6">
        <v>315</v>
      </c>
      <c r="B317" s="6" t="s">
        <v>400</v>
      </c>
      <c r="C317">
        <v>67</v>
      </c>
      <c r="D317" s="85">
        <v>117069</v>
      </c>
      <c r="E317" s="85">
        <f t="shared" si="8"/>
        <v>105783</v>
      </c>
      <c r="F317" s="85">
        <v>7623</v>
      </c>
      <c r="G317" s="85">
        <v>1263</v>
      </c>
      <c r="H317" s="85">
        <v>2400</v>
      </c>
      <c r="I317">
        <f t="shared" si="9"/>
        <v>234120</v>
      </c>
    </row>
    <row r="318" spans="1:9" ht="12.75">
      <c r="A318" s="6">
        <v>316</v>
      </c>
      <c r="B318" s="6" t="s">
        <v>401</v>
      </c>
      <c r="C318">
        <v>67</v>
      </c>
      <c r="D318" s="85">
        <v>86837</v>
      </c>
      <c r="E318" s="85">
        <f t="shared" si="8"/>
        <v>78200</v>
      </c>
      <c r="F318" s="85">
        <v>6474</v>
      </c>
      <c r="G318" s="85">
        <v>756</v>
      </c>
      <c r="H318" s="85">
        <v>1407</v>
      </c>
      <c r="I318">
        <f t="shared" si="9"/>
        <v>157770</v>
      </c>
    </row>
    <row r="319" spans="1:9" ht="12.75">
      <c r="A319" s="6">
        <v>317</v>
      </c>
      <c r="B319" s="6" t="s">
        <v>402</v>
      </c>
      <c r="C319">
        <v>67</v>
      </c>
      <c r="D319" s="85">
        <v>98193</v>
      </c>
      <c r="E319" s="85">
        <f t="shared" si="8"/>
        <v>89078</v>
      </c>
      <c r="F319" s="85">
        <v>6660</v>
      </c>
      <c r="G319" s="85">
        <v>840</v>
      </c>
      <c r="H319" s="85">
        <v>1615</v>
      </c>
      <c r="I319">
        <f t="shared" si="9"/>
        <v>172550</v>
      </c>
    </row>
    <row r="320" spans="1:9" ht="12.75">
      <c r="A320" s="6">
        <v>318</v>
      </c>
      <c r="B320" s="6" t="s">
        <v>403</v>
      </c>
      <c r="C320">
        <v>67</v>
      </c>
      <c r="D320" s="85">
        <v>115141</v>
      </c>
      <c r="E320" s="85">
        <f t="shared" si="8"/>
        <v>102764</v>
      </c>
      <c r="F320" s="85">
        <v>9175</v>
      </c>
      <c r="G320" s="85">
        <v>1066</v>
      </c>
      <c r="H320" s="85">
        <v>2136</v>
      </c>
      <c r="I320">
        <f t="shared" si="9"/>
        <v>230530</v>
      </c>
    </row>
    <row r="321" spans="1:9" ht="12.75">
      <c r="A321" s="6">
        <v>319</v>
      </c>
      <c r="B321" s="6" t="s">
        <v>404</v>
      </c>
      <c r="C321">
        <v>67</v>
      </c>
      <c r="D321" s="85">
        <v>112342</v>
      </c>
      <c r="E321" s="85">
        <f t="shared" si="8"/>
        <v>100268</v>
      </c>
      <c r="F321" s="85">
        <v>8135</v>
      </c>
      <c r="G321" s="85">
        <v>1227</v>
      </c>
      <c r="H321" s="85">
        <v>2712</v>
      </c>
      <c r="I321">
        <f t="shared" si="9"/>
        <v>253760</v>
      </c>
    </row>
    <row r="322" spans="1:9" ht="12.75">
      <c r="A322" s="6">
        <v>320</v>
      </c>
      <c r="B322" s="6" t="s">
        <v>405</v>
      </c>
      <c r="C322">
        <v>68</v>
      </c>
      <c r="D322" s="85">
        <v>121936</v>
      </c>
      <c r="E322" s="85">
        <f t="shared" si="8"/>
        <v>110876</v>
      </c>
      <c r="F322" s="85">
        <v>8874</v>
      </c>
      <c r="G322" s="85">
        <v>739</v>
      </c>
      <c r="H322" s="85">
        <v>1447</v>
      </c>
      <c r="I322">
        <f t="shared" si="9"/>
        <v>183260</v>
      </c>
    </row>
    <row r="323" spans="1:9" ht="12.75">
      <c r="A323" s="6">
        <v>321</v>
      </c>
      <c r="B323" s="6" t="s">
        <v>406</v>
      </c>
      <c r="C323">
        <v>6</v>
      </c>
      <c r="D323" s="85">
        <v>67059</v>
      </c>
      <c r="E323" s="85">
        <f t="shared" si="8"/>
        <v>60462</v>
      </c>
      <c r="F323" s="85">
        <v>5065</v>
      </c>
      <c r="G323" s="85">
        <v>589</v>
      </c>
      <c r="H323" s="85">
        <v>943</v>
      </c>
      <c r="I323">
        <f t="shared" si="9"/>
        <v>115470</v>
      </c>
    </row>
    <row r="324" spans="1:9" ht="12.75">
      <c r="A324" s="6">
        <v>322</v>
      </c>
      <c r="B324" s="6" t="s">
        <v>407</v>
      </c>
      <c r="C324">
        <v>68</v>
      </c>
      <c r="D324" s="85">
        <v>129701</v>
      </c>
      <c r="E324" s="85">
        <f aca="true" t="shared" si="10" ref="E324:E387">D324-F324-G324-H324</f>
        <v>117739</v>
      </c>
      <c r="F324" s="85">
        <v>9367</v>
      </c>
      <c r="G324" s="85">
        <v>892</v>
      </c>
      <c r="H324" s="85">
        <v>1703</v>
      </c>
      <c r="I324">
        <f aca="true" t="shared" si="11" ref="I324:I387">10*F324+30*G324+50*H324</f>
        <v>205580</v>
      </c>
    </row>
    <row r="325" spans="1:9" ht="12.75">
      <c r="A325" s="6">
        <v>323</v>
      </c>
      <c r="B325" s="6" t="s">
        <v>408</v>
      </c>
      <c r="C325">
        <v>68</v>
      </c>
      <c r="D325" s="85">
        <v>80287</v>
      </c>
      <c r="E325" s="85">
        <f t="shared" si="10"/>
        <v>72013</v>
      </c>
      <c r="F325" s="85">
        <v>6630</v>
      </c>
      <c r="G325" s="85">
        <v>579</v>
      </c>
      <c r="H325" s="85">
        <v>1065</v>
      </c>
      <c r="I325">
        <f t="shared" si="11"/>
        <v>136920</v>
      </c>
    </row>
    <row r="326" spans="1:9" ht="12.75">
      <c r="A326" s="6">
        <v>324</v>
      </c>
      <c r="B326" s="6" t="s">
        <v>409</v>
      </c>
      <c r="C326">
        <v>68</v>
      </c>
      <c r="D326" s="85">
        <v>126523</v>
      </c>
      <c r="E326" s="85">
        <f t="shared" si="10"/>
        <v>114645</v>
      </c>
      <c r="F326" s="85">
        <v>9280</v>
      </c>
      <c r="G326" s="85">
        <v>907</v>
      </c>
      <c r="H326" s="85">
        <v>1691</v>
      </c>
      <c r="I326">
        <f t="shared" si="11"/>
        <v>204560</v>
      </c>
    </row>
    <row r="327" spans="1:9" ht="12.75">
      <c r="A327" s="6">
        <v>325</v>
      </c>
      <c r="B327" s="6" t="s">
        <v>410</v>
      </c>
      <c r="C327">
        <v>68</v>
      </c>
      <c r="D327" s="85">
        <v>78033</v>
      </c>
      <c r="E327" s="85">
        <f t="shared" si="10"/>
        <v>71009</v>
      </c>
      <c r="F327" s="85">
        <v>5339</v>
      </c>
      <c r="G327" s="85">
        <v>596</v>
      </c>
      <c r="H327" s="85">
        <v>1089</v>
      </c>
      <c r="I327">
        <f t="shared" si="11"/>
        <v>125720</v>
      </c>
    </row>
    <row r="328" spans="1:9" ht="12.75">
      <c r="A328" s="6">
        <v>326</v>
      </c>
      <c r="B328" s="6" t="s">
        <v>411</v>
      </c>
      <c r="C328">
        <v>10</v>
      </c>
      <c r="D328" s="85">
        <v>90390</v>
      </c>
      <c r="E328" s="85">
        <f t="shared" si="10"/>
        <v>81624</v>
      </c>
      <c r="F328" s="85">
        <v>6655</v>
      </c>
      <c r="G328" s="85">
        <v>730</v>
      </c>
      <c r="H328" s="85">
        <v>1381</v>
      </c>
      <c r="I328">
        <f t="shared" si="11"/>
        <v>157500</v>
      </c>
    </row>
    <row r="329" spans="1:9" ht="12.75">
      <c r="A329" s="6">
        <v>327</v>
      </c>
      <c r="B329" s="6" t="s">
        <v>412</v>
      </c>
      <c r="C329">
        <v>68</v>
      </c>
      <c r="D329" s="85">
        <v>80314</v>
      </c>
      <c r="E329" s="85">
        <f t="shared" si="10"/>
        <v>73262</v>
      </c>
      <c r="F329" s="85">
        <v>5493</v>
      </c>
      <c r="G329" s="85">
        <v>512</v>
      </c>
      <c r="H329" s="85">
        <v>1047</v>
      </c>
      <c r="I329">
        <f t="shared" si="11"/>
        <v>122640</v>
      </c>
    </row>
    <row r="330" spans="1:9" ht="12.75">
      <c r="A330" s="6">
        <v>328</v>
      </c>
      <c r="B330" s="6" t="s">
        <v>413</v>
      </c>
      <c r="C330">
        <v>6</v>
      </c>
      <c r="D330" s="85">
        <v>79267</v>
      </c>
      <c r="E330" s="85">
        <f t="shared" si="10"/>
        <v>71521</v>
      </c>
      <c r="F330" s="85">
        <v>6072</v>
      </c>
      <c r="G330" s="85">
        <v>541</v>
      </c>
      <c r="H330" s="85">
        <v>1133</v>
      </c>
      <c r="I330">
        <f t="shared" si="11"/>
        <v>133600</v>
      </c>
    </row>
    <row r="331" spans="1:9" ht="12.75">
      <c r="A331" s="6">
        <v>329</v>
      </c>
      <c r="B331" s="6" t="s">
        <v>414</v>
      </c>
      <c r="C331">
        <v>47</v>
      </c>
      <c r="D331" s="85">
        <v>115665</v>
      </c>
      <c r="E331" s="85">
        <f t="shared" si="10"/>
        <v>104374</v>
      </c>
      <c r="F331" s="85">
        <v>8996</v>
      </c>
      <c r="G331" s="85">
        <v>801</v>
      </c>
      <c r="H331" s="85">
        <v>1494</v>
      </c>
      <c r="I331">
        <f t="shared" si="11"/>
        <v>188690</v>
      </c>
    </row>
    <row r="332" spans="1:9" ht="12.75">
      <c r="A332" s="6">
        <v>330</v>
      </c>
      <c r="B332" s="6" t="s">
        <v>415</v>
      </c>
      <c r="C332">
        <v>68</v>
      </c>
      <c r="D332" s="85">
        <v>89840</v>
      </c>
      <c r="E332" s="85">
        <f t="shared" si="10"/>
        <v>81679</v>
      </c>
      <c r="F332" s="85">
        <v>6338</v>
      </c>
      <c r="G332" s="85">
        <v>656</v>
      </c>
      <c r="H332" s="85">
        <v>1167</v>
      </c>
      <c r="I332">
        <f t="shared" si="11"/>
        <v>141410</v>
      </c>
    </row>
    <row r="333" spans="1:9" ht="12.75">
      <c r="A333" s="6">
        <v>331</v>
      </c>
      <c r="B333" s="6" t="s">
        <v>416</v>
      </c>
      <c r="C333">
        <v>22</v>
      </c>
      <c r="D333" s="85">
        <v>61860</v>
      </c>
      <c r="E333" s="85">
        <f t="shared" si="10"/>
        <v>54790</v>
      </c>
      <c r="F333" s="85">
        <v>4889</v>
      </c>
      <c r="G333" s="85">
        <v>740</v>
      </c>
      <c r="H333" s="85">
        <v>1441</v>
      </c>
      <c r="I333">
        <f t="shared" si="11"/>
        <v>143140</v>
      </c>
    </row>
    <row r="334" spans="1:9" ht="12.75">
      <c r="A334" s="6">
        <v>332</v>
      </c>
      <c r="B334" s="6" t="s">
        <v>417</v>
      </c>
      <c r="C334">
        <v>22</v>
      </c>
      <c r="D334" s="85">
        <v>119132</v>
      </c>
      <c r="E334" s="85">
        <f t="shared" si="10"/>
        <v>105920</v>
      </c>
      <c r="F334" s="85">
        <v>8668</v>
      </c>
      <c r="G334" s="85">
        <v>1638</v>
      </c>
      <c r="H334" s="85">
        <v>2906</v>
      </c>
      <c r="I334">
        <f t="shared" si="11"/>
        <v>281120</v>
      </c>
    </row>
    <row r="335" spans="1:9" ht="12.75">
      <c r="A335" s="6">
        <v>333</v>
      </c>
      <c r="B335" s="6" t="s">
        <v>418</v>
      </c>
      <c r="C335">
        <v>69</v>
      </c>
      <c r="D335" s="85">
        <v>87453</v>
      </c>
      <c r="E335" s="85">
        <f t="shared" si="10"/>
        <v>78394</v>
      </c>
      <c r="F335" s="85">
        <v>6658</v>
      </c>
      <c r="G335" s="85">
        <v>867</v>
      </c>
      <c r="H335" s="85">
        <v>1534</v>
      </c>
      <c r="I335">
        <f t="shared" si="11"/>
        <v>169290</v>
      </c>
    </row>
    <row r="336" spans="1:9" ht="12.75">
      <c r="A336" s="6">
        <v>334</v>
      </c>
      <c r="B336" s="6" t="s">
        <v>419</v>
      </c>
      <c r="C336">
        <v>69</v>
      </c>
      <c r="D336" s="85">
        <v>111484</v>
      </c>
      <c r="E336" s="85">
        <f t="shared" si="10"/>
        <v>99952</v>
      </c>
      <c r="F336" s="85">
        <v>8853</v>
      </c>
      <c r="G336" s="85">
        <v>963</v>
      </c>
      <c r="H336" s="85">
        <v>1716</v>
      </c>
      <c r="I336">
        <f t="shared" si="11"/>
        <v>203220</v>
      </c>
    </row>
    <row r="337" spans="1:9" ht="12.75">
      <c r="A337" s="6">
        <v>335</v>
      </c>
      <c r="B337" s="6" t="s">
        <v>420</v>
      </c>
      <c r="C337">
        <v>69</v>
      </c>
      <c r="D337" s="85">
        <v>125931</v>
      </c>
      <c r="E337" s="85">
        <f t="shared" si="10"/>
        <v>113583</v>
      </c>
      <c r="F337" s="85">
        <v>9478</v>
      </c>
      <c r="G337" s="85">
        <v>1023</v>
      </c>
      <c r="H337" s="85">
        <v>1847</v>
      </c>
      <c r="I337">
        <f t="shared" si="11"/>
        <v>217820</v>
      </c>
    </row>
    <row r="338" spans="1:9" ht="12.75">
      <c r="A338" s="6">
        <v>336</v>
      </c>
      <c r="B338" s="6" t="s">
        <v>421</v>
      </c>
      <c r="C338">
        <v>70</v>
      </c>
      <c r="D338" s="85">
        <v>59627</v>
      </c>
      <c r="E338" s="85">
        <f t="shared" si="10"/>
        <v>53458</v>
      </c>
      <c r="F338" s="85">
        <v>4384</v>
      </c>
      <c r="G338" s="85">
        <v>586</v>
      </c>
      <c r="H338" s="85">
        <v>1199</v>
      </c>
      <c r="I338">
        <f t="shared" si="11"/>
        <v>121370</v>
      </c>
    </row>
    <row r="339" spans="1:9" ht="12.75">
      <c r="A339" s="6">
        <v>337</v>
      </c>
      <c r="B339" s="6" t="s">
        <v>422</v>
      </c>
      <c r="C339">
        <v>47</v>
      </c>
      <c r="D339" s="85">
        <v>140759</v>
      </c>
      <c r="E339" s="85">
        <f t="shared" si="10"/>
        <v>125972</v>
      </c>
      <c r="F339" s="85">
        <v>10410</v>
      </c>
      <c r="G339" s="85">
        <v>1320</v>
      </c>
      <c r="H339" s="85">
        <v>3057</v>
      </c>
      <c r="I339">
        <f t="shared" si="11"/>
        <v>296550</v>
      </c>
    </row>
    <row r="340" spans="1:9" ht="12.75">
      <c r="A340" s="6">
        <v>338</v>
      </c>
      <c r="B340" s="6" t="s">
        <v>423</v>
      </c>
      <c r="C340">
        <v>47</v>
      </c>
      <c r="D340" s="85">
        <v>106450</v>
      </c>
      <c r="E340" s="85">
        <f t="shared" si="10"/>
        <v>95722</v>
      </c>
      <c r="F340" s="85">
        <v>8125</v>
      </c>
      <c r="G340" s="85">
        <v>897</v>
      </c>
      <c r="H340" s="85">
        <v>1706</v>
      </c>
      <c r="I340">
        <f t="shared" si="11"/>
        <v>193460</v>
      </c>
    </row>
    <row r="341" spans="1:9" ht="12.75">
      <c r="A341" s="6">
        <v>339</v>
      </c>
      <c r="B341" s="6" t="s">
        <v>424</v>
      </c>
      <c r="C341">
        <v>70</v>
      </c>
      <c r="D341" s="85">
        <v>99744</v>
      </c>
      <c r="E341" s="85">
        <f t="shared" si="10"/>
        <v>90898</v>
      </c>
      <c r="F341" s="85">
        <v>6238</v>
      </c>
      <c r="G341" s="85">
        <v>937</v>
      </c>
      <c r="H341" s="85">
        <v>1671</v>
      </c>
      <c r="I341">
        <f t="shared" si="11"/>
        <v>174040</v>
      </c>
    </row>
    <row r="342" spans="1:9" ht="12.75">
      <c r="A342" s="6">
        <v>340</v>
      </c>
      <c r="B342" s="6" t="s">
        <v>425</v>
      </c>
      <c r="C342">
        <v>70</v>
      </c>
      <c r="D342" s="85">
        <v>122088</v>
      </c>
      <c r="E342" s="85">
        <f t="shared" si="10"/>
        <v>110447</v>
      </c>
      <c r="F342" s="85">
        <v>9209</v>
      </c>
      <c r="G342" s="85">
        <v>880</v>
      </c>
      <c r="H342" s="85">
        <v>1552</v>
      </c>
      <c r="I342">
        <f t="shared" si="11"/>
        <v>196090</v>
      </c>
    </row>
    <row r="343" spans="1:9" ht="12.75">
      <c r="A343" s="6">
        <v>341</v>
      </c>
      <c r="B343" s="6" t="s">
        <v>426</v>
      </c>
      <c r="C343">
        <v>70</v>
      </c>
      <c r="D343" s="85">
        <v>127378</v>
      </c>
      <c r="E343" s="85">
        <f t="shared" si="10"/>
        <v>115262</v>
      </c>
      <c r="F343" s="85">
        <v>9651</v>
      </c>
      <c r="G343" s="85">
        <v>829</v>
      </c>
      <c r="H343" s="85">
        <v>1636</v>
      </c>
      <c r="I343">
        <f t="shared" si="11"/>
        <v>203180</v>
      </c>
    </row>
    <row r="344" spans="1:9" ht="12.75">
      <c r="A344" s="6">
        <v>342</v>
      </c>
      <c r="B344" s="6" t="s">
        <v>427</v>
      </c>
      <c r="C344">
        <v>70</v>
      </c>
      <c r="D344" s="85">
        <v>97568</v>
      </c>
      <c r="E344" s="85">
        <f t="shared" si="10"/>
        <v>88044</v>
      </c>
      <c r="F344" s="85">
        <v>6835</v>
      </c>
      <c r="G344" s="85">
        <v>837</v>
      </c>
      <c r="H344" s="85">
        <v>1852</v>
      </c>
      <c r="I344">
        <f t="shared" si="11"/>
        <v>186060</v>
      </c>
    </row>
    <row r="345" spans="1:9" ht="12.75">
      <c r="A345" s="6">
        <v>343</v>
      </c>
      <c r="B345" s="6" t="s">
        <v>428</v>
      </c>
      <c r="C345">
        <v>48</v>
      </c>
      <c r="D345" s="85">
        <v>132731</v>
      </c>
      <c r="E345" s="85">
        <f t="shared" si="10"/>
        <v>118367</v>
      </c>
      <c r="F345" s="85">
        <v>9609</v>
      </c>
      <c r="G345" s="85">
        <v>1479</v>
      </c>
      <c r="H345" s="85">
        <v>3276</v>
      </c>
      <c r="I345">
        <f t="shared" si="11"/>
        <v>304260</v>
      </c>
    </row>
    <row r="346" spans="1:9" ht="12.75">
      <c r="A346" s="6">
        <v>344</v>
      </c>
      <c r="B346" s="6" t="s">
        <v>429</v>
      </c>
      <c r="C346">
        <v>71</v>
      </c>
      <c r="D346" s="85">
        <v>74838</v>
      </c>
      <c r="E346" s="85">
        <f t="shared" si="10"/>
        <v>68154</v>
      </c>
      <c r="F346" s="85">
        <v>5072</v>
      </c>
      <c r="G346" s="85">
        <v>524</v>
      </c>
      <c r="H346" s="85">
        <v>1088</v>
      </c>
      <c r="I346">
        <f t="shared" si="11"/>
        <v>120840</v>
      </c>
    </row>
    <row r="347" spans="1:9" ht="12.75">
      <c r="A347" s="6">
        <v>345</v>
      </c>
      <c r="B347" s="6" t="s">
        <v>430</v>
      </c>
      <c r="C347">
        <v>71</v>
      </c>
      <c r="D347" s="85">
        <v>125372</v>
      </c>
      <c r="E347" s="85">
        <f t="shared" si="10"/>
        <v>114010</v>
      </c>
      <c r="F347" s="85">
        <v>8462</v>
      </c>
      <c r="G347" s="85">
        <v>999</v>
      </c>
      <c r="H347" s="85">
        <v>1901</v>
      </c>
      <c r="I347">
        <f t="shared" si="11"/>
        <v>209640</v>
      </c>
    </row>
    <row r="348" spans="1:9" ht="12.75">
      <c r="A348" s="6">
        <v>346</v>
      </c>
      <c r="B348" s="6" t="s">
        <v>431</v>
      </c>
      <c r="C348">
        <v>46</v>
      </c>
      <c r="D348" s="85">
        <v>114613</v>
      </c>
      <c r="E348" s="85">
        <f t="shared" si="10"/>
        <v>103832</v>
      </c>
      <c r="F348" s="85">
        <v>8117</v>
      </c>
      <c r="G348" s="85">
        <v>880</v>
      </c>
      <c r="H348" s="85">
        <v>1784</v>
      </c>
      <c r="I348">
        <f t="shared" si="11"/>
        <v>196770</v>
      </c>
    </row>
    <row r="349" spans="1:9" ht="12.75">
      <c r="A349" s="6">
        <v>347</v>
      </c>
      <c r="B349" s="6" t="s">
        <v>432</v>
      </c>
      <c r="C349">
        <v>71</v>
      </c>
      <c r="D349" s="85">
        <v>180051</v>
      </c>
      <c r="E349" s="85">
        <f t="shared" si="10"/>
        <v>164306</v>
      </c>
      <c r="F349" s="85">
        <v>10973</v>
      </c>
      <c r="G349" s="85">
        <v>1590</v>
      </c>
      <c r="H349" s="85">
        <v>3182</v>
      </c>
      <c r="I349">
        <f t="shared" si="11"/>
        <v>316530</v>
      </c>
    </row>
    <row r="350" spans="1:9" ht="12.75">
      <c r="A350" s="6">
        <v>348</v>
      </c>
      <c r="B350" s="6" t="s">
        <v>433</v>
      </c>
      <c r="C350">
        <v>71</v>
      </c>
      <c r="D350" s="85">
        <v>118150</v>
      </c>
      <c r="E350" s="85">
        <f t="shared" si="10"/>
        <v>107091</v>
      </c>
      <c r="F350" s="85">
        <v>8098</v>
      </c>
      <c r="G350" s="85">
        <v>1002</v>
      </c>
      <c r="H350" s="85">
        <v>1959</v>
      </c>
      <c r="I350">
        <f t="shared" si="11"/>
        <v>208990</v>
      </c>
    </row>
    <row r="351" spans="1:9" ht="12.75">
      <c r="A351" s="6">
        <v>349</v>
      </c>
      <c r="B351" s="6" t="s">
        <v>434</v>
      </c>
      <c r="C351">
        <v>69</v>
      </c>
      <c r="D351" s="85">
        <v>87837</v>
      </c>
      <c r="E351" s="85">
        <f t="shared" si="10"/>
        <v>77685</v>
      </c>
      <c r="F351" s="85">
        <v>7606</v>
      </c>
      <c r="G351" s="85">
        <v>931</v>
      </c>
      <c r="H351" s="85">
        <v>1615</v>
      </c>
      <c r="I351">
        <f t="shared" si="11"/>
        <v>184740</v>
      </c>
    </row>
    <row r="352" spans="1:9" ht="12.75">
      <c r="A352" s="6">
        <v>350</v>
      </c>
      <c r="B352" s="6" t="s">
        <v>435</v>
      </c>
      <c r="C352">
        <v>45</v>
      </c>
      <c r="D352" s="85">
        <v>72172</v>
      </c>
      <c r="E352" s="85">
        <f t="shared" si="10"/>
        <v>63931</v>
      </c>
      <c r="F352" s="85">
        <v>6167</v>
      </c>
      <c r="G352" s="85">
        <v>731</v>
      </c>
      <c r="H352" s="85">
        <v>1343</v>
      </c>
      <c r="I352">
        <f t="shared" si="11"/>
        <v>150750</v>
      </c>
    </row>
    <row r="353" spans="1:9" ht="12.75">
      <c r="A353" s="6">
        <v>351</v>
      </c>
      <c r="B353" s="6" t="s">
        <v>436</v>
      </c>
      <c r="C353">
        <v>69</v>
      </c>
      <c r="D353" s="85">
        <v>78807</v>
      </c>
      <c r="E353" s="85">
        <f t="shared" si="10"/>
        <v>70940</v>
      </c>
      <c r="F353" s="85">
        <v>5444</v>
      </c>
      <c r="G353" s="85">
        <v>855</v>
      </c>
      <c r="H353" s="85">
        <v>1568</v>
      </c>
      <c r="I353">
        <f t="shared" si="11"/>
        <v>158490</v>
      </c>
    </row>
    <row r="354" spans="1:9" ht="12.75">
      <c r="A354" s="6">
        <v>352</v>
      </c>
      <c r="B354" s="6" t="s">
        <v>437</v>
      </c>
      <c r="C354">
        <v>69</v>
      </c>
      <c r="D354" s="85">
        <v>93353</v>
      </c>
      <c r="E354" s="85">
        <f t="shared" si="10"/>
        <v>84673</v>
      </c>
      <c r="F354" s="85">
        <v>6043</v>
      </c>
      <c r="G354" s="85">
        <v>912</v>
      </c>
      <c r="H354" s="85">
        <v>1725</v>
      </c>
      <c r="I354">
        <f t="shared" si="11"/>
        <v>174040</v>
      </c>
    </row>
    <row r="355" spans="1:9" ht="12.75">
      <c r="A355" s="6">
        <v>353</v>
      </c>
      <c r="B355" s="6" t="s">
        <v>438</v>
      </c>
      <c r="C355">
        <v>69</v>
      </c>
      <c r="D355" s="85">
        <v>112957</v>
      </c>
      <c r="E355" s="85">
        <f t="shared" si="10"/>
        <v>101205</v>
      </c>
      <c r="F355" s="85">
        <v>8644</v>
      </c>
      <c r="G355" s="85">
        <v>1018</v>
      </c>
      <c r="H355" s="85">
        <v>2090</v>
      </c>
      <c r="I355">
        <f t="shared" si="11"/>
        <v>221480</v>
      </c>
    </row>
    <row r="356" spans="1:9" ht="12.75">
      <c r="A356" s="6">
        <v>354</v>
      </c>
      <c r="B356" s="6" t="s">
        <v>439</v>
      </c>
      <c r="C356">
        <v>63</v>
      </c>
      <c r="D356" s="85">
        <v>96981</v>
      </c>
      <c r="E356" s="85">
        <f t="shared" si="10"/>
        <v>86509</v>
      </c>
      <c r="F356" s="85">
        <v>7478</v>
      </c>
      <c r="G356" s="85">
        <v>1039</v>
      </c>
      <c r="H356" s="85">
        <v>1955</v>
      </c>
      <c r="I356">
        <f t="shared" si="11"/>
        <v>203700</v>
      </c>
    </row>
    <row r="357" spans="1:9" ht="12.75">
      <c r="A357" s="6">
        <v>355</v>
      </c>
      <c r="B357" s="6" t="s">
        <v>440</v>
      </c>
      <c r="C357">
        <v>75</v>
      </c>
      <c r="D357" s="85">
        <v>70064</v>
      </c>
      <c r="E357" s="85">
        <f t="shared" si="10"/>
        <v>61313</v>
      </c>
      <c r="F357" s="85">
        <v>4753</v>
      </c>
      <c r="G357" s="85">
        <v>1370</v>
      </c>
      <c r="H357" s="85">
        <v>2628</v>
      </c>
      <c r="I357">
        <f t="shared" si="11"/>
        <v>220030</v>
      </c>
    </row>
    <row r="358" spans="1:9" ht="12.75">
      <c r="A358" s="6">
        <v>356</v>
      </c>
      <c r="B358" s="6" t="s">
        <v>441</v>
      </c>
      <c r="C358">
        <v>76</v>
      </c>
      <c r="D358" s="85">
        <v>128645</v>
      </c>
      <c r="E358" s="85">
        <f t="shared" si="10"/>
        <v>112456</v>
      </c>
      <c r="F358" s="85">
        <v>9571</v>
      </c>
      <c r="G358" s="85">
        <v>2201</v>
      </c>
      <c r="H358" s="85">
        <v>4417</v>
      </c>
      <c r="I358">
        <f t="shared" si="11"/>
        <v>382590</v>
      </c>
    </row>
    <row r="359" spans="1:9" ht="12.75">
      <c r="A359" s="6">
        <v>357</v>
      </c>
      <c r="B359" s="6" t="s">
        <v>442</v>
      </c>
      <c r="C359">
        <v>75</v>
      </c>
      <c r="D359" s="85">
        <v>169519</v>
      </c>
      <c r="E359" s="85">
        <f t="shared" si="10"/>
        <v>148663</v>
      </c>
      <c r="F359" s="85">
        <v>11962</v>
      </c>
      <c r="G359" s="85">
        <v>2873</v>
      </c>
      <c r="H359" s="85">
        <v>6021</v>
      </c>
      <c r="I359">
        <f t="shared" si="11"/>
        <v>506860</v>
      </c>
    </row>
    <row r="360" spans="1:9" ht="12.75">
      <c r="A360" s="6">
        <v>358</v>
      </c>
      <c r="B360" s="6" t="s">
        <v>443</v>
      </c>
      <c r="C360">
        <v>74</v>
      </c>
      <c r="D360" s="85">
        <v>305353</v>
      </c>
      <c r="E360" s="85">
        <f t="shared" si="10"/>
        <v>274181</v>
      </c>
      <c r="F360" s="85">
        <v>20305</v>
      </c>
      <c r="G360" s="85">
        <v>3529</v>
      </c>
      <c r="H360" s="85">
        <v>7338</v>
      </c>
      <c r="I360">
        <f t="shared" si="11"/>
        <v>675820</v>
      </c>
    </row>
    <row r="361" spans="1:9" ht="12.75">
      <c r="A361" s="6">
        <v>359</v>
      </c>
      <c r="B361" s="6" t="s">
        <v>444</v>
      </c>
      <c r="C361">
        <v>72</v>
      </c>
      <c r="D361" s="85">
        <v>172842</v>
      </c>
      <c r="E361" s="85">
        <f t="shared" si="10"/>
        <v>151002</v>
      </c>
      <c r="F361" s="85">
        <v>12861</v>
      </c>
      <c r="G361" s="85">
        <v>2729</v>
      </c>
      <c r="H361" s="85">
        <v>6250</v>
      </c>
      <c r="I361">
        <f t="shared" si="11"/>
        <v>522980</v>
      </c>
    </row>
    <row r="362" spans="1:9" ht="12.75">
      <c r="A362" s="6">
        <v>360</v>
      </c>
      <c r="B362" s="6" t="s">
        <v>445</v>
      </c>
      <c r="C362">
        <v>72</v>
      </c>
      <c r="D362" s="85">
        <v>74941</v>
      </c>
      <c r="E362" s="85">
        <f t="shared" si="10"/>
        <v>67130</v>
      </c>
      <c r="F362" s="85">
        <v>4953</v>
      </c>
      <c r="G362" s="85">
        <v>877</v>
      </c>
      <c r="H362" s="85">
        <v>1981</v>
      </c>
      <c r="I362">
        <f t="shared" si="11"/>
        <v>174890</v>
      </c>
    </row>
    <row r="363" spans="1:9" ht="12.75">
      <c r="A363" s="6">
        <v>361</v>
      </c>
      <c r="B363" s="6" t="s">
        <v>446</v>
      </c>
      <c r="C363">
        <v>73</v>
      </c>
      <c r="D363" s="85">
        <v>109596</v>
      </c>
      <c r="E363" s="85">
        <f t="shared" si="10"/>
        <v>97280</v>
      </c>
      <c r="F363" s="85">
        <v>7575</v>
      </c>
      <c r="G363" s="85">
        <v>1487</v>
      </c>
      <c r="H363" s="85">
        <v>3254</v>
      </c>
      <c r="I363">
        <f t="shared" si="11"/>
        <v>283060</v>
      </c>
    </row>
    <row r="364" spans="1:9" ht="12.75">
      <c r="A364" s="6">
        <v>362</v>
      </c>
      <c r="B364" s="6" t="s">
        <v>447</v>
      </c>
      <c r="C364">
        <v>73</v>
      </c>
      <c r="D364" s="85">
        <v>93065</v>
      </c>
      <c r="E364" s="85">
        <f t="shared" si="10"/>
        <v>82388</v>
      </c>
      <c r="F364" s="85">
        <v>6584</v>
      </c>
      <c r="G364" s="85">
        <v>1331</v>
      </c>
      <c r="H364" s="85">
        <v>2762</v>
      </c>
      <c r="I364">
        <f t="shared" si="11"/>
        <v>243870</v>
      </c>
    </row>
    <row r="365" spans="1:9" ht="12.75">
      <c r="A365" s="6">
        <v>363</v>
      </c>
      <c r="B365" s="6" t="s">
        <v>448</v>
      </c>
      <c r="C365">
        <v>73</v>
      </c>
      <c r="D365" s="85">
        <v>148594</v>
      </c>
      <c r="E365" s="85">
        <f t="shared" si="10"/>
        <v>132143</v>
      </c>
      <c r="F365" s="85">
        <v>10697</v>
      </c>
      <c r="G365" s="85">
        <v>1955</v>
      </c>
      <c r="H365" s="85">
        <v>3799</v>
      </c>
      <c r="I365">
        <f t="shared" si="11"/>
        <v>355570</v>
      </c>
    </row>
    <row r="366" spans="1:9" ht="12.75">
      <c r="A366" s="6">
        <v>364</v>
      </c>
      <c r="B366" s="6" t="s">
        <v>449</v>
      </c>
      <c r="C366">
        <v>73</v>
      </c>
      <c r="D366" s="85">
        <v>116843</v>
      </c>
      <c r="E366" s="85">
        <f t="shared" si="10"/>
        <v>105596</v>
      </c>
      <c r="F366" s="85">
        <v>6764</v>
      </c>
      <c r="G366" s="85">
        <v>1325</v>
      </c>
      <c r="H366" s="85">
        <v>3158</v>
      </c>
      <c r="I366">
        <f t="shared" si="11"/>
        <v>265290</v>
      </c>
    </row>
    <row r="367" spans="1:9" ht="12.75">
      <c r="A367" s="6">
        <v>365</v>
      </c>
      <c r="B367" s="6" t="s">
        <v>450</v>
      </c>
      <c r="C367">
        <v>73</v>
      </c>
      <c r="D367" s="85">
        <v>66829</v>
      </c>
      <c r="E367" s="85">
        <f t="shared" si="10"/>
        <v>59609</v>
      </c>
      <c r="F367" s="85">
        <v>4330</v>
      </c>
      <c r="G367" s="85">
        <v>917</v>
      </c>
      <c r="H367" s="85">
        <v>1973</v>
      </c>
      <c r="I367">
        <f t="shared" si="11"/>
        <v>169460</v>
      </c>
    </row>
    <row r="368" spans="1:9" ht="12.75">
      <c r="A368" s="6">
        <v>366</v>
      </c>
      <c r="B368" s="6" t="s">
        <v>451</v>
      </c>
      <c r="C368">
        <v>75</v>
      </c>
      <c r="D368" s="85">
        <v>55981</v>
      </c>
      <c r="E368" s="85">
        <f t="shared" si="10"/>
        <v>48939</v>
      </c>
      <c r="F368" s="85">
        <v>3785</v>
      </c>
      <c r="G368" s="85">
        <v>1098</v>
      </c>
      <c r="H368" s="85">
        <v>2159</v>
      </c>
      <c r="I368">
        <f t="shared" si="11"/>
        <v>178740</v>
      </c>
    </row>
    <row r="369" spans="1:9" ht="12.75">
      <c r="A369" s="6">
        <v>367</v>
      </c>
      <c r="B369" s="6" t="s">
        <v>452</v>
      </c>
      <c r="C369">
        <v>75</v>
      </c>
      <c r="D369" s="85">
        <v>84885</v>
      </c>
      <c r="E369" s="85">
        <f t="shared" si="10"/>
        <v>75277</v>
      </c>
      <c r="F369" s="85">
        <v>6619</v>
      </c>
      <c r="G369" s="85">
        <v>982</v>
      </c>
      <c r="H369" s="85">
        <v>2007</v>
      </c>
      <c r="I369">
        <f t="shared" si="11"/>
        <v>196000</v>
      </c>
    </row>
    <row r="370" spans="1:9" ht="12.75">
      <c r="A370" s="6">
        <v>368</v>
      </c>
      <c r="B370" s="6" t="s">
        <v>453</v>
      </c>
      <c r="C370">
        <v>76</v>
      </c>
      <c r="D370" s="85">
        <v>134468</v>
      </c>
      <c r="E370" s="85">
        <f t="shared" si="10"/>
        <v>115545</v>
      </c>
      <c r="F370" s="85">
        <v>10621</v>
      </c>
      <c r="G370" s="85">
        <v>2640</v>
      </c>
      <c r="H370" s="85">
        <v>5662</v>
      </c>
      <c r="I370">
        <f t="shared" si="11"/>
        <v>468510</v>
      </c>
    </row>
    <row r="371" spans="1:9" ht="12.75">
      <c r="A371" s="6">
        <v>369</v>
      </c>
      <c r="B371" s="6" t="s">
        <v>454</v>
      </c>
      <c r="C371">
        <v>75</v>
      </c>
      <c r="D371" s="85">
        <v>137011</v>
      </c>
      <c r="E371" s="85">
        <f t="shared" si="10"/>
        <v>121651</v>
      </c>
      <c r="F371" s="85">
        <v>9472</v>
      </c>
      <c r="G371" s="85">
        <v>1974</v>
      </c>
      <c r="H371" s="85">
        <v>3914</v>
      </c>
      <c r="I371">
        <f t="shared" si="11"/>
        <v>349640</v>
      </c>
    </row>
    <row r="372" spans="1:9" ht="12.75">
      <c r="A372" s="6">
        <v>370</v>
      </c>
      <c r="B372" s="6" t="s">
        <v>455</v>
      </c>
      <c r="C372">
        <v>72</v>
      </c>
      <c r="D372" s="85">
        <v>114131</v>
      </c>
      <c r="E372" s="85">
        <f t="shared" si="10"/>
        <v>100548</v>
      </c>
      <c r="F372" s="85">
        <v>8432</v>
      </c>
      <c r="G372" s="85">
        <v>1667</v>
      </c>
      <c r="H372" s="85">
        <v>3484</v>
      </c>
      <c r="I372">
        <f t="shared" si="11"/>
        <v>308530</v>
      </c>
    </row>
    <row r="373" spans="1:9" ht="12.75">
      <c r="A373" s="6">
        <v>371</v>
      </c>
      <c r="B373" s="6" t="s">
        <v>456</v>
      </c>
      <c r="C373">
        <v>72</v>
      </c>
      <c r="D373" s="85">
        <v>126354</v>
      </c>
      <c r="E373" s="85">
        <f t="shared" si="10"/>
        <v>112236</v>
      </c>
      <c r="F373" s="85">
        <v>9375</v>
      </c>
      <c r="G373" s="85">
        <v>1621</v>
      </c>
      <c r="H373" s="85">
        <v>3122</v>
      </c>
      <c r="I373">
        <f t="shared" si="11"/>
        <v>298480</v>
      </c>
    </row>
    <row r="374" spans="1:9" ht="12.75">
      <c r="A374" s="6">
        <v>372</v>
      </c>
      <c r="B374" s="6" t="s">
        <v>457</v>
      </c>
      <c r="C374">
        <v>74</v>
      </c>
      <c r="D374" s="85">
        <v>231946</v>
      </c>
      <c r="E374" s="85">
        <f t="shared" si="10"/>
        <v>202948</v>
      </c>
      <c r="F374" s="85">
        <v>16363</v>
      </c>
      <c r="G374" s="85">
        <v>3888</v>
      </c>
      <c r="H374" s="85">
        <v>8747</v>
      </c>
      <c r="I374">
        <f t="shared" si="11"/>
        <v>717620</v>
      </c>
    </row>
    <row r="375" spans="1:9" ht="12.75">
      <c r="A375" s="6">
        <v>373</v>
      </c>
      <c r="B375" s="6" t="s">
        <v>458</v>
      </c>
      <c r="C375">
        <v>76</v>
      </c>
      <c r="D375" s="85">
        <v>223301</v>
      </c>
      <c r="E375" s="85">
        <f t="shared" si="10"/>
        <v>194946</v>
      </c>
      <c r="F375" s="85">
        <v>17356</v>
      </c>
      <c r="G375" s="85">
        <v>3501</v>
      </c>
      <c r="H375" s="85">
        <v>7498</v>
      </c>
      <c r="I375">
        <f t="shared" si="11"/>
        <v>653490</v>
      </c>
    </row>
    <row r="376" spans="1:9" ht="12.75">
      <c r="A376" s="6">
        <v>374</v>
      </c>
      <c r="B376" s="6" t="s">
        <v>459</v>
      </c>
      <c r="C376">
        <v>75</v>
      </c>
      <c r="D376" s="85">
        <v>90949</v>
      </c>
      <c r="E376" s="85">
        <f t="shared" si="10"/>
        <v>79445</v>
      </c>
      <c r="F376" s="85">
        <v>7060</v>
      </c>
      <c r="G376" s="85">
        <v>1495</v>
      </c>
      <c r="H376" s="85">
        <v>2949</v>
      </c>
      <c r="I376">
        <f t="shared" si="11"/>
        <v>262900</v>
      </c>
    </row>
    <row r="377" spans="1:9" ht="12.75">
      <c r="A377" s="6">
        <v>375</v>
      </c>
      <c r="B377" s="6" t="s">
        <v>460</v>
      </c>
      <c r="C377">
        <v>74</v>
      </c>
      <c r="D377" s="85">
        <v>119292</v>
      </c>
      <c r="E377" s="85">
        <f t="shared" si="10"/>
        <v>105443</v>
      </c>
      <c r="F377" s="85">
        <v>9222</v>
      </c>
      <c r="G377" s="85">
        <v>1537</v>
      </c>
      <c r="H377" s="85">
        <v>3090</v>
      </c>
      <c r="I377">
        <f t="shared" si="11"/>
        <v>292830</v>
      </c>
    </row>
    <row r="378" spans="1:9" ht="12.75">
      <c r="A378" s="6">
        <v>376</v>
      </c>
      <c r="B378" s="6" t="s">
        <v>461</v>
      </c>
      <c r="C378">
        <v>73</v>
      </c>
      <c r="D378" s="85">
        <v>128476</v>
      </c>
      <c r="E378" s="85">
        <f t="shared" si="10"/>
        <v>113601</v>
      </c>
      <c r="F378" s="85">
        <v>9631</v>
      </c>
      <c r="G378" s="85">
        <v>1853</v>
      </c>
      <c r="H378" s="85">
        <v>3391</v>
      </c>
      <c r="I378">
        <f t="shared" si="11"/>
        <v>321450</v>
      </c>
    </row>
    <row r="379" spans="1:9" ht="12.75">
      <c r="A379" s="6">
        <v>377</v>
      </c>
      <c r="B379" s="6" t="s">
        <v>462</v>
      </c>
      <c r="C379">
        <v>82</v>
      </c>
      <c r="D379" s="87">
        <v>212125</v>
      </c>
      <c r="E379" s="85">
        <f t="shared" si="10"/>
        <v>195367</v>
      </c>
      <c r="F379" s="86">
        <v>11293.2162</v>
      </c>
      <c r="G379" s="86">
        <v>1937.2248000000002</v>
      </c>
      <c r="H379" s="86">
        <v>3527.559</v>
      </c>
      <c r="I379">
        <f t="shared" si="11"/>
        <v>347426.856</v>
      </c>
    </row>
    <row r="380" spans="1:9" ht="12.75">
      <c r="A380" s="6">
        <v>378</v>
      </c>
      <c r="B380" s="6" t="s">
        <v>463</v>
      </c>
      <c r="C380">
        <v>82</v>
      </c>
      <c r="D380" s="87">
        <v>226871</v>
      </c>
      <c r="E380" s="85">
        <f t="shared" si="10"/>
        <v>209862</v>
      </c>
      <c r="F380" s="86">
        <v>11588.231699999998</v>
      </c>
      <c r="G380" s="86">
        <v>1804.6549</v>
      </c>
      <c r="H380" s="86">
        <v>3616.1134</v>
      </c>
      <c r="I380">
        <f t="shared" si="11"/>
        <v>350827.63399999996</v>
      </c>
    </row>
    <row r="381" spans="1:9" ht="12.75">
      <c r="A381" s="6">
        <v>379</v>
      </c>
      <c r="B381" s="6" t="s">
        <v>464</v>
      </c>
      <c r="C381">
        <v>82</v>
      </c>
      <c r="D381" s="87">
        <v>108400</v>
      </c>
      <c r="E381" s="85">
        <f t="shared" si="10"/>
        <v>98908.94920000002</v>
      </c>
      <c r="F381" s="86">
        <v>6392.861999999999</v>
      </c>
      <c r="G381" s="86">
        <v>1073.5452</v>
      </c>
      <c r="H381" s="86">
        <v>2024.6435999999999</v>
      </c>
      <c r="I381">
        <f t="shared" si="11"/>
        <v>197367.156</v>
      </c>
    </row>
    <row r="382" spans="1:9" ht="12.75">
      <c r="A382" s="6">
        <v>380</v>
      </c>
      <c r="B382" s="6" t="s">
        <v>465</v>
      </c>
      <c r="C382">
        <v>79</v>
      </c>
      <c r="D382" s="87">
        <v>91306</v>
      </c>
      <c r="E382" s="85">
        <f t="shared" si="10"/>
        <v>82797</v>
      </c>
      <c r="F382" s="86">
        <v>5609.983700000001</v>
      </c>
      <c r="G382" s="86">
        <v>949.6044</v>
      </c>
      <c r="H382" s="86">
        <v>1949.4119</v>
      </c>
      <c r="I382">
        <f t="shared" si="11"/>
        <v>182058.564</v>
      </c>
    </row>
    <row r="383" spans="1:9" ht="12.75">
      <c r="A383" s="6">
        <v>381</v>
      </c>
      <c r="B383" s="6" t="s">
        <v>466</v>
      </c>
      <c r="C383">
        <v>81</v>
      </c>
      <c r="D383" s="87">
        <v>48077</v>
      </c>
      <c r="E383" s="85">
        <f t="shared" si="10"/>
        <v>43265.00000000001</v>
      </c>
      <c r="F383" s="86">
        <v>2928.1020000000003</v>
      </c>
      <c r="G383" s="86">
        <v>642.8832</v>
      </c>
      <c r="H383" s="86">
        <v>1241.0148</v>
      </c>
      <c r="I383">
        <f t="shared" si="11"/>
        <v>110618.256</v>
      </c>
    </row>
    <row r="384" spans="1:9" ht="12.75">
      <c r="A384" s="6">
        <v>382</v>
      </c>
      <c r="B384" s="6" t="s">
        <v>467</v>
      </c>
      <c r="C384">
        <v>83</v>
      </c>
      <c r="D384" s="87">
        <v>147765</v>
      </c>
      <c r="E384" s="85">
        <f t="shared" si="10"/>
        <v>133720.5957</v>
      </c>
      <c r="F384" s="86">
        <v>8591.5074</v>
      </c>
      <c r="G384" s="86">
        <v>1794.6953999999998</v>
      </c>
      <c r="H384" s="86">
        <v>3658.2015</v>
      </c>
      <c r="I384">
        <f t="shared" si="11"/>
        <v>322666.011</v>
      </c>
    </row>
    <row r="385" spans="1:9" ht="12.75">
      <c r="A385" s="6">
        <v>383</v>
      </c>
      <c r="B385" s="6" t="s">
        <v>468</v>
      </c>
      <c r="C385">
        <v>82</v>
      </c>
      <c r="D385" s="87">
        <v>145663</v>
      </c>
      <c r="E385" s="85">
        <f t="shared" si="10"/>
        <v>131721</v>
      </c>
      <c r="F385" s="86">
        <v>8468.3708</v>
      </c>
      <c r="G385" s="86">
        <v>1748.3267999999998</v>
      </c>
      <c r="H385" s="86">
        <v>3725.3024</v>
      </c>
      <c r="I385">
        <f t="shared" si="11"/>
        <v>323398.632</v>
      </c>
    </row>
    <row r="386" spans="1:9" ht="12.75">
      <c r="A386" s="6">
        <v>384</v>
      </c>
      <c r="B386" s="6" t="s">
        <v>469</v>
      </c>
      <c r="C386">
        <v>77</v>
      </c>
      <c r="D386" s="87">
        <v>120235</v>
      </c>
      <c r="E386" s="85">
        <f t="shared" si="10"/>
        <v>107782.24539999999</v>
      </c>
      <c r="F386" s="86">
        <v>7417.6024</v>
      </c>
      <c r="G386" s="86">
        <v>1698.7256</v>
      </c>
      <c r="H386" s="86">
        <v>3336.4266</v>
      </c>
      <c r="I386">
        <f t="shared" si="11"/>
        <v>291959.122</v>
      </c>
    </row>
    <row r="387" spans="1:9" ht="12.75">
      <c r="A387" s="6">
        <v>385</v>
      </c>
      <c r="B387" s="6" t="s">
        <v>470</v>
      </c>
      <c r="C387">
        <v>84</v>
      </c>
      <c r="D387" s="87">
        <v>108243</v>
      </c>
      <c r="E387" s="85">
        <f t="shared" si="10"/>
        <v>96587</v>
      </c>
      <c r="F387" s="86">
        <v>8359.6832</v>
      </c>
      <c r="G387" s="86">
        <v>1205.2304</v>
      </c>
      <c r="H387" s="86">
        <v>2091.0864</v>
      </c>
      <c r="I387">
        <f t="shared" si="11"/>
        <v>224308.064</v>
      </c>
    </row>
    <row r="388" spans="1:9" ht="12.75">
      <c r="A388" s="6">
        <v>386</v>
      </c>
      <c r="B388" s="6" t="s">
        <v>471</v>
      </c>
      <c r="C388">
        <v>83</v>
      </c>
      <c r="D388" s="87">
        <v>90088</v>
      </c>
      <c r="E388" s="85">
        <f aca="true" t="shared" si="12" ref="E388:E410">D388-F388-G388-H388</f>
        <v>81258</v>
      </c>
      <c r="F388" s="86">
        <v>5873.715999999999</v>
      </c>
      <c r="G388" s="86">
        <v>1026.0459999999998</v>
      </c>
      <c r="H388" s="86">
        <v>1930.2379999999998</v>
      </c>
      <c r="I388">
        <f aca="true" t="shared" si="13" ref="I388:I411">10*F388+30*G388+50*H388</f>
        <v>186030.44</v>
      </c>
    </row>
    <row r="389" spans="1:9" ht="12.75">
      <c r="A389" s="6">
        <v>387</v>
      </c>
      <c r="B389" s="6" t="s">
        <v>472</v>
      </c>
      <c r="C389">
        <v>84</v>
      </c>
      <c r="D389" s="87">
        <v>89311</v>
      </c>
      <c r="E389" s="85">
        <f t="shared" si="12"/>
        <v>80105.9206</v>
      </c>
      <c r="F389" s="86">
        <v>6694.6032</v>
      </c>
      <c r="G389" s="86">
        <v>874.57</v>
      </c>
      <c r="H389" s="86">
        <v>1635.9062</v>
      </c>
      <c r="I389">
        <f t="shared" si="13"/>
        <v>174978.44199999998</v>
      </c>
    </row>
    <row r="390" spans="1:9" ht="12.75">
      <c r="A390" s="6">
        <v>388</v>
      </c>
      <c r="B390" s="6" t="s">
        <v>473</v>
      </c>
      <c r="C390">
        <v>80</v>
      </c>
      <c r="D390" s="87">
        <v>448624</v>
      </c>
      <c r="E390" s="85">
        <f t="shared" si="12"/>
        <v>409748</v>
      </c>
      <c r="F390" s="86">
        <v>26999.382</v>
      </c>
      <c r="G390" s="86">
        <v>3977.0148000000004</v>
      </c>
      <c r="H390" s="86">
        <v>7899.6032000000005</v>
      </c>
      <c r="I390">
        <f t="shared" si="13"/>
        <v>784284.4240000001</v>
      </c>
    </row>
    <row r="391" spans="1:9" ht="12.75">
      <c r="A391" s="6">
        <v>389</v>
      </c>
      <c r="B391" s="6" t="s">
        <v>474</v>
      </c>
      <c r="C391">
        <v>79</v>
      </c>
      <c r="D391" s="87">
        <v>26502</v>
      </c>
      <c r="E391" s="85">
        <f t="shared" si="12"/>
        <v>23689</v>
      </c>
      <c r="F391" s="86">
        <v>1854.0483</v>
      </c>
      <c r="G391" s="86">
        <v>297.05280000000005</v>
      </c>
      <c r="H391" s="86">
        <v>661.8989</v>
      </c>
      <c r="I391">
        <f t="shared" si="13"/>
        <v>60547.012</v>
      </c>
    </row>
    <row r="392" spans="1:9" ht="12.75">
      <c r="A392" s="6">
        <v>390</v>
      </c>
      <c r="B392" s="6" t="s">
        <v>475</v>
      </c>
      <c r="C392">
        <v>77</v>
      </c>
      <c r="D392" s="87">
        <v>145191</v>
      </c>
      <c r="E392" s="85">
        <f t="shared" si="12"/>
        <v>130277</v>
      </c>
      <c r="F392" s="86">
        <v>9380.905999999999</v>
      </c>
      <c r="G392" s="86">
        <v>2013.39</v>
      </c>
      <c r="H392" s="86">
        <v>3519.704</v>
      </c>
      <c r="I392">
        <f t="shared" si="13"/>
        <v>330195.96</v>
      </c>
    </row>
    <row r="393" spans="1:9" ht="12.75">
      <c r="A393" s="6">
        <v>391</v>
      </c>
      <c r="B393" s="6" t="s">
        <v>476</v>
      </c>
      <c r="C393">
        <v>81</v>
      </c>
      <c r="D393" s="87">
        <v>349429</v>
      </c>
      <c r="E393" s="85">
        <f t="shared" si="12"/>
        <v>315617.6192</v>
      </c>
      <c r="F393" s="86">
        <v>22019.1504</v>
      </c>
      <c r="G393" s="86">
        <v>4165.1456</v>
      </c>
      <c r="H393" s="86">
        <v>7627.0848</v>
      </c>
      <c r="I393">
        <f t="shared" si="13"/>
        <v>726500.112</v>
      </c>
    </row>
    <row r="394" spans="1:9" ht="12.75">
      <c r="A394" s="6">
        <v>392</v>
      </c>
      <c r="B394" s="6" t="s">
        <v>477</v>
      </c>
      <c r="C394">
        <v>78</v>
      </c>
      <c r="D394" s="87">
        <v>577869</v>
      </c>
      <c r="E394" s="85">
        <f t="shared" si="12"/>
        <v>521252.3389</v>
      </c>
      <c r="F394" s="86">
        <v>31475.716</v>
      </c>
      <c r="G394" s="86">
        <v>8440.7001</v>
      </c>
      <c r="H394" s="86">
        <v>16700.245</v>
      </c>
      <c r="I394">
        <f t="shared" si="13"/>
        <v>1402990.4130000002</v>
      </c>
    </row>
    <row r="395" spans="1:9" ht="12.75">
      <c r="A395" s="6">
        <v>393</v>
      </c>
      <c r="B395" s="6" t="s">
        <v>478</v>
      </c>
      <c r="C395">
        <v>79</v>
      </c>
      <c r="D395" s="87">
        <v>208914</v>
      </c>
      <c r="E395" s="85">
        <f t="shared" si="12"/>
        <v>190409</v>
      </c>
      <c r="F395" s="86">
        <v>12291.021</v>
      </c>
      <c r="G395" s="86">
        <v>2079.962</v>
      </c>
      <c r="H395" s="86">
        <v>4134.017</v>
      </c>
      <c r="I395">
        <f t="shared" si="13"/>
        <v>392009.92</v>
      </c>
    </row>
    <row r="396" spans="1:9" ht="12.75">
      <c r="A396" s="6">
        <v>394</v>
      </c>
      <c r="B396" s="6" t="s">
        <v>479</v>
      </c>
      <c r="C396">
        <v>84</v>
      </c>
      <c r="D396" s="87">
        <v>84203</v>
      </c>
      <c r="E396" s="85">
        <f t="shared" si="12"/>
        <v>76036.8167</v>
      </c>
      <c r="F396" s="86">
        <v>4798.9292</v>
      </c>
      <c r="G396" s="86">
        <v>1146.6468</v>
      </c>
      <c r="H396" s="86">
        <v>2220.6073</v>
      </c>
      <c r="I396">
        <f t="shared" si="13"/>
        <v>193419.061</v>
      </c>
    </row>
    <row r="397" spans="1:9" ht="12.75">
      <c r="A397" s="6">
        <v>395</v>
      </c>
      <c r="B397" s="6" t="s">
        <v>480</v>
      </c>
      <c r="C397">
        <v>80</v>
      </c>
      <c r="D397" s="87">
        <v>80941</v>
      </c>
      <c r="E397" s="85">
        <f t="shared" si="12"/>
        <v>72754</v>
      </c>
      <c r="F397" s="86">
        <v>5233.9491</v>
      </c>
      <c r="G397" s="86">
        <v>1014.3693000000001</v>
      </c>
      <c r="H397" s="86">
        <v>1938.6816000000001</v>
      </c>
      <c r="I397">
        <f t="shared" si="13"/>
        <v>179704.65</v>
      </c>
    </row>
    <row r="398" spans="1:9" ht="12.75">
      <c r="A398" s="6">
        <v>396</v>
      </c>
      <c r="B398" s="6" t="s">
        <v>481</v>
      </c>
      <c r="C398">
        <v>79</v>
      </c>
      <c r="D398" s="87">
        <v>86940</v>
      </c>
      <c r="E398" s="85">
        <f t="shared" si="12"/>
        <v>80105.00000000001</v>
      </c>
      <c r="F398" s="86">
        <v>4446.1675</v>
      </c>
      <c r="G398" s="86">
        <v>799.0115</v>
      </c>
      <c r="H398" s="86">
        <v>1589.8210000000001</v>
      </c>
      <c r="I398">
        <f t="shared" si="13"/>
        <v>147923.07</v>
      </c>
    </row>
    <row r="399" spans="1:9" ht="12.75">
      <c r="A399" s="6">
        <v>397</v>
      </c>
      <c r="B399" s="6" t="s">
        <v>482</v>
      </c>
      <c r="C399">
        <v>83</v>
      </c>
      <c r="D399" s="87">
        <v>135817</v>
      </c>
      <c r="E399" s="85">
        <f t="shared" si="12"/>
        <v>122331</v>
      </c>
      <c r="F399" s="86">
        <v>8096.9944</v>
      </c>
      <c r="G399" s="86">
        <v>1803.0781999999997</v>
      </c>
      <c r="H399" s="86">
        <v>3585.9274</v>
      </c>
      <c r="I399">
        <f t="shared" si="13"/>
        <v>314358.66</v>
      </c>
    </row>
    <row r="400" spans="1:9" ht="12.75">
      <c r="A400" s="6">
        <v>398</v>
      </c>
      <c r="B400" s="6" t="s">
        <v>483</v>
      </c>
      <c r="C400">
        <v>77</v>
      </c>
      <c r="D400" s="87">
        <v>321067</v>
      </c>
      <c r="E400" s="85">
        <f t="shared" si="12"/>
        <v>287848</v>
      </c>
      <c r="F400" s="86">
        <v>19107.5688</v>
      </c>
      <c r="G400" s="86">
        <v>5045.9661</v>
      </c>
      <c r="H400" s="86">
        <v>9065.4651</v>
      </c>
      <c r="I400">
        <f t="shared" si="13"/>
        <v>795727.926</v>
      </c>
    </row>
    <row r="401" spans="1:9" ht="12.75">
      <c r="A401" s="6">
        <v>399</v>
      </c>
      <c r="B401" s="6" t="s">
        <v>484</v>
      </c>
      <c r="C401">
        <v>79</v>
      </c>
      <c r="D401" s="87">
        <v>19245</v>
      </c>
      <c r="E401" s="85">
        <f t="shared" si="12"/>
        <v>17539</v>
      </c>
      <c r="F401" s="86">
        <v>1227.9788</v>
      </c>
      <c r="G401" s="86">
        <v>150.981</v>
      </c>
      <c r="H401" s="86">
        <v>327.0402</v>
      </c>
      <c r="I401">
        <f t="shared" si="13"/>
        <v>33161.228</v>
      </c>
    </row>
    <row r="402" spans="1:9" ht="12.75">
      <c r="A402" s="6">
        <v>400</v>
      </c>
      <c r="B402" s="6" t="s">
        <v>485</v>
      </c>
      <c r="C402">
        <v>81</v>
      </c>
      <c r="D402" s="87">
        <v>134949</v>
      </c>
      <c r="E402" s="85">
        <f t="shared" si="12"/>
        <v>122816.2134</v>
      </c>
      <c r="F402" s="86">
        <v>8441.6238</v>
      </c>
      <c r="G402" s="86">
        <v>1304.405</v>
      </c>
      <c r="H402" s="86">
        <v>2386.7578000000003</v>
      </c>
      <c r="I402">
        <f t="shared" si="13"/>
        <v>242886.27800000002</v>
      </c>
    </row>
    <row r="403" spans="1:9" ht="12.75">
      <c r="A403" s="6">
        <v>401</v>
      </c>
      <c r="B403" s="6" t="s">
        <v>486</v>
      </c>
      <c r="C403">
        <v>84</v>
      </c>
      <c r="D403" s="87">
        <v>172867</v>
      </c>
      <c r="E403" s="85">
        <f t="shared" si="12"/>
        <v>154836</v>
      </c>
      <c r="F403" s="86">
        <v>11575.902</v>
      </c>
      <c r="G403" s="86">
        <v>2221.4192000000003</v>
      </c>
      <c r="H403" s="86">
        <v>4233.6788</v>
      </c>
      <c r="I403">
        <f t="shared" si="13"/>
        <v>394085.53599999996</v>
      </c>
    </row>
    <row r="404" spans="1:9" ht="12.75">
      <c r="A404" s="6">
        <v>402</v>
      </c>
      <c r="B404" s="6" t="s">
        <v>487</v>
      </c>
      <c r="C404">
        <v>83</v>
      </c>
      <c r="D404" s="87">
        <v>106764</v>
      </c>
      <c r="E404" s="85">
        <f t="shared" si="12"/>
        <v>97592</v>
      </c>
      <c r="F404" s="86">
        <v>6301.164000000001</v>
      </c>
      <c r="G404" s="86">
        <v>963.06</v>
      </c>
      <c r="H404" s="86">
        <v>1907.776</v>
      </c>
      <c r="I404">
        <f t="shared" si="13"/>
        <v>187292.24</v>
      </c>
    </row>
    <row r="405" spans="1:9" ht="12.75">
      <c r="A405" s="6">
        <v>403</v>
      </c>
      <c r="B405" s="6" t="s">
        <v>488</v>
      </c>
      <c r="C405">
        <v>79</v>
      </c>
      <c r="D405" s="87">
        <v>21988</v>
      </c>
      <c r="E405" s="85">
        <f t="shared" si="12"/>
        <v>20019.8032</v>
      </c>
      <c r="F405" s="86">
        <v>1496.0736</v>
      </c>
      <c r="G405" s="86">
        <v>169.0512</v>
      </c>
      <c r="H405" s="86">
        <v>303.072</v>
      </c>
      <c r="I405">
        <f t="shared" si="13"/>
        <v>35185.871999999996</v>
      </c>
    </row>
    <row r="406" spans="1:9" ht="12.75">
      <c r="A406" s="6">
        <v>404</v>
      </c>
      <c r="B406" s="6" t="s">
        <v>489</v>
      </c>
      <c r="C406">
        <v>83</v>
      </c>
      <c r="D406" s="87">
        <v>112097</v>
      </c>
      <c r="E406" s="85">
        <f t="shared" si="12"/>
        <v>100713.13849999999</v>
      </c>
      <c r="F406" s="86">
        <v>7229.475</v>
      </c>
      <c r="G406" s="86">
        <v>1393.524</v>
      </c>
      <c r="H406" s="86">
        <v>2760.8625</v>
      </c>
      <c r="I406">
        <f t="shared" si="13"/>
        <v>252143.595</v>
      </c>
    </row>
    <row r="407" spans="1:9" ht="12.75">
      <c r="A407" s="6">
        <v>405</v>
      </c>
      <c r="B407" s="6" t="s">
        <v>490</v>
      </c>
      <c r="C407">
        <v>77</v>
      </c>
      <c r="D407" s="87">
        <v>302216</v>
      </c>
      <c r="E407" s="85">
        <f t="shared" si="12"/>
        <v>270320</v>
      </c>
      <c r="F407" s="86">
        <v>19791.467999999997</v>
      </c>
      <c r="G407" s="86">
        <v>4277.2536</v>
      </c>
      <c r="H407" s="86">
        <v>7827.278399999999</v>
      </c>
      <c r="I407">
        <f t="shared" si="13"/>
        <v>717596.2079999999</v>
      </c>
    </row>
    <row r="408" spans="1:9" ht="12.75">
      <c r="A408" s="6">
        <v>406</v>
      </c>
      <c r="B408" s="6" t="s">
        <v>491</v>
      </c>
      <c r="C408">
        <v>81</v>
      </c>
      <c r="D408" s="87">
        <v>86212</v>
      </c>
      <c r="E408" s="85">
        <f t="shared" si="12"/>
        <v>78083</v>
      </c>
      <c r="F408" s="86">
        <v>5342.3788</v>
      </c>
      <c r="G408" s="86">
        <v>964.9123</v>
      </c>
      <c r="H408" s="86">
        <v>1821.7089</v>
      </c>
      <c r="I408">
        <f t="shared" si="13"/>
        <v>173456.602</v>
      </c>
    </row>
    <row r="409" spans="1:9" ht="12.75">
      <c r="A409" s="6">
        <v>407</v>
      </c>
      <c r="B409" s="6" t="s">
        <v>492</v>
      </c>
      <c r="C409">
        <v>84</v>
      </c>
      <c r="D409" s="87">
        <v>93378</v>
      </c>
      <c r="E409" s="85">
        <f t="shared" si="12"/>
        <v>83499.9879</v>
      </c>
      <c r="F409" s="86">
        <v>5901.714599999999</v>
      </c>
      <c r="G409" s="86">
        <v>1343.5439999999999</v>
      </c>
      <c r="H409" s="86">
        <v>2632.7535</v>
      </c>
      <c r="I409">
        <f t="shared" si="13"/>
        <v>230961.14099999997</v>
      </c>
    </row>
    <row r="410" spans="1:9" ht="12.75">
      <c r="A410" s="6">
        <v>408</v>
      </c>
      <c r="B410" s="6" t="s">
        <v>493</v>
      </c>
      <c r="C410">
        <v>80</v>
      </c>
      <c r="D410" s="87">
        <v>158714</v>
      </c>
      <c r="E410" s="85">
        <f t="shared" si="12"/>
        <v>143567</v>
      </c>
      <c r="F410" s="86">
        <v>9374.478299999999</v>
      </c>
      <c r="G410" s="86">
        <v>1978.1982</v>
      </c>
      <c r="H410" s="86">
        <v>3794.3235000000004</v>
      </c>
      <c r="I410">
        <f t="shared" si="13"/>
        <v>342806.904</v>
      </c>
    </row>
    <row r="411" spans="3:9" ht="12.75">
      <c r="C411" s="7" t="s">
        <v>84</v>
      </c>
      <c r="D411" s="7">
        <f>SUM(D3:D410)</f>
        <v>57103927</v>
      </c>
      <c r="E411" s="59">
        <f>SUM(E3:E410)/$D411</f>
        <v>0.9001927245511501</v>
      </c>
      <c r="F411" s="59">
        <f>SUM(F3:F410)/$D411</f>
        <v>0.06762102312508211</v>
      </c>
      <c r="G411" s="59">
        <f>SUM(G3:G410)/$D411</f>
        <v>0.011101709211697473</v>
      </c>
      <c r="H411" s="59">
        <f>SUM(H3:H410)/$D411</f>
        <v>0.021084543112070024</v>
      </c>
      <c r="I411">
        <f t="shared" si="13"/>
        <v>2.0634886632052467</v>
      </c>
    </row>
    <row r="412" spans="3:14" ht="12.75">
      <c r="C412" s="7"/>
      <c r="D412" s="7"/>
      <c r="E412" s="59">
        <f>1-K412/J412</f>
        <v>0.890185946796561</v>
      </c>
      <c r="F412" s="59">
        <f>L412*$K412/$J412/100</f>
        <v>0.06551506414117168</v>
      </c>
      <c r="G412" s="59">
        <f>M412*$K412/$J412/100</f>
        <v>0.016614866249680317</v>
      </c>
      <c r="H412" s="59">
        <f>N412*$K412/$J412/100</f>
        <v>0.02768412281258697</v>
      </c>
      <c r="J412">
        <v>1685267</v>
      </c>
      <c r="K412">
        <v>185066</v>
      </c>
      <c r="L412">
        <v>59.66</v>
      </c>
      <c r="M412">
        <v>15.13</v>
      </c>
      <c r="N412">
        <v>25.21</v>
      </c>
    </row>
    <row r="413" spans="3:8" ht="81.75" customHeight="1">
      <c r="C413" s="7"/>
      <c r="D413" s="7"/>
      <c r="E413" s="8" t="str">
        <f>E2</f>
        <v>People who not not provide unpiad care</v>
      </c>
      <c r="F413" s="8" t="str">
        <f>F2</f>
        <v>Provision of unpaid care#: people who provide unpaid care#: 1-19 hours a week</v>
      </c>
      <c r="G413" s="8" t="str">
        <f>G2</f>
        <v>Provision of unpaid care#: people who provide unpaid care#: 20-49 hours a week</v>
      </c>
      <c r="H413" s="8" t="str">
        <f>H2</f>
        <v>Provision of unpaid care#: people who provide unpaid care#: 50 or more hours a week</v>
      </c>
    </row>
    <row r="414" spans="2:8" ht="12.75">
      <c r="B414" t="s">
        <v>645</v>
      </c>
      <c r="C414" s="7"/>
      <c r="D414" s="7"/>
      <c r="E414" s="99">
        <f>E412-E411</f>
        <v>-0.010006777754589025</v>
      </c>
      <c r="F414" s="99">
        <f>F412-F411</f>
        <v>-0.0021059589839104303</v>
      </c>
      <c r="G414" s="99">
        <f>G412-G411</f>
        <v>0.005513157037982844</v>
      </c>
      <c r="H414" s="99">
        <f>H412-H411</f>
        <v>0.006599579700516944</v>
      </c>
    </row>
    <row r="415" spans="3:8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</row>
    <row r="416" spans="1:9" ht="12.75">
      <c r="A416">
        <v>1</v>
      </c>
      <c r="B416" t="s">
        <v>0</v>
      </c>
      <c r="C416" t="str">
        <f aca="true" t="shared" si="14" ref="C416:C479">INDEX(E$415:H$415,1,MATCH(MAX(E416:H416),E416:H416,0))</f>
        <v>A</v>
      </c>
      <c r="D416">
        <f>SUMIF($C$3:$C$410,$A416,D$3:D$410)</f>
        <v>886449</v>
      </c>
      <c r="E416" s="60">
        <f>SUMIF($C$3:$C$410,$A416,E$3:E$410)/$D416-E$411</f>
        <v>0.026188827010191873</v>
      </c>
      <c r="F416" s="60">
        <f aca="true" t="shared" si="15" ref="F416:H431">SUMIF($C$3:$C$410,$A416,F$3:F$410)/$D416-F$411</f>
        <v>-0.015132949925157471</v>
      </c>
      <c r="G416" s="60">
        <f t="shared" si="15"/>
        <v>-0.0025563783466392466</v>
      </c>
      <c r="H416" s="60">
        <f t="shared" si="15"/>
        <v>-0.008499498738394833</v>
      </c>
      <c r="I416" s="88">
        <f>SUMIF($C$3:$C$410,$A416,I$3:I$410)/$D416</f>
        <v>1.4104928766347529</v>
      </c>
    </row>
    <row r="417" spans="1:9" ht="12.75">
      <c r="A417">
        <v>2</v>
      </c>
      <c r="B417" t="s">
        <v>1</v>
      </c>
      <c r="C417" t="str">
        <f t="shared" si="14"/>
        <v>D</v>
      </c>
      <c r="D417">
        <f aca="true" t="shared" si="16" ref="D417:D480">SUMIF($C$3:$C$410,$A417,D$3:D$410)</f>
        <v>626827</v>
      </c>
      <c r="E417" s="60">
        <f aca="true" t="shared" si="17" ref="E417:H448">SUMIF($C$3:$C$410,$A417,E$3:E$410)/$D417-E$411</f>
        <v>-0.0007324268932635825</v>
      </c>
      <c r="F417" s="60">
        <f t="shared" si="15"/>
        <v>-0.0007668512403356115</v>
      </c>
      <c r="G417" s="60">
        <f t="shared" si="15"/>
        <v>0.0005697727123421745</v>
      </c>
      <c r="H417" s="60">
        <f t="shared" si="15"/>
        <v>0.0009295054212573525</v>
      </c>
      <c r="I417" s="88">
        <f aca="true" t="shared" si="18" ref="I417:I480">SUMIF($C$3:$C$410,$A417,I$3:I$410)/$D417</f>
        <v>2.1193886032350235</v>
      </c>
    </row>
    <row r="418" spans="1:9" ht="12.75">
      <c r="A418">
        <v>3</v>
      </c>
      <c r="B418" t="s">
        <v>2</v>
      </c>
      <c r="C418" t="str">
        <f t="shared" si="14"/>
        <v>A</v>
      </c>
      <c r="D418">
        <f t="shared" si="16"/>
        <v>804630</v>
      </c>
      <c r="E418" s="60">
        <f t="shared" si="17"/>
        <v>0.014638937206427949</v>
      </c>
      <c r="F418" s="60">
        <f t="shared" si="15"/>
        <v>-0.008248392226408191</v>
      </c>
      <c r="G418" s="60">
        <f t="shared" si="15"/>
        <v>-0.0010498841492464096</v>
      </c>
      <c r="H418" s="60">
        <f t="shared" si="15"/>
        <v>-0.005340660830773031</v>
      </c>
      <c r="I418" s="88">
        <f t="shared" si="18"/>
        <v>1.6824751749251208</v>
      </c>
    </row>
    <row r="419" spans="1:9" ht="12.75">
      <c r="A419">
        <v>4</v>
      </c>
      <c r="B419" t="s">
        <v>3</v>
      </c>
      <c r="C419" t="str">
        <f t="shared" si="14"/>
        <v>A</v>
      </c>
      <c r="D419">
        <f t="shared" si="16"/>
        <v>861162</v>
      </c>
      <c r="E419" s="60">
        <f t="shared" si="17"/>
        <v>0.01662896521221613</v>
      </c>
      <c r="F419" s="60">
        <f t="shared" si="15"/>
        <v>-0.017637396351025666</v>
      </c>
      <c r="G419" s="60">
        <f t="shared" si="15"/>
        <v>0.0014580646752134687</v>
      </c>
      <c r="H419" s="60">
        <f t="shared" si="15"/>
        <v>-0.0004496335364036555</v>
      </c>
      <c r="I419" s="88">
        <f t="shared" si="18"/>
        <v>1.908374963131211</v>
      </c>
    </row>
    <row r="420" spans="1:9" ht="12.75">
      <c r="A420">
        <v>5</v>
      </c>
      <c r="B420" t="s">
        <v>4</v>
      </c>
      <c r="C420" t="str">
        <f t="shared" si="14"/>
        <v>A</v>
      </c>
      <c r="D420">
        <f t="shared" si="16"/>
        <v>713284</v>
      </c>
      <c r="E420" s="60">
        <f t="shared" si="17"/>
        <v>0.006481194953563363</v>
      </c>
      <c r="F420" s="60">
        <f t="shared" si="15"/>
        <v>-0.0033534943427177277</v>
      </c>
      <c r="G420" s="60">
        <f t="shared" si="15"/>
        <v>0.0006117176982009687</v>
      </c>
      <c r="H420" s="60">
        <f t="shared" si="15"/>
        <v>-0.003739418309046262</v>
      </c>
      <c r="I420" s="88">
        <f t="shared" si="18"/>
        <v>1.861334335271785</v>
      </c>
    </row>
    <row r="421" spans="1:9" ht="12.75">
      <c r="A421">
        <v>6</v>
      </c>
      <c r="B421" t="s">
        <v>5</v>
      </c>
      <c r="C421" t="str">
        <f t="shared" si="14"/>
        <v>A</v>
      </c>
      <c r="D421">
        <f t="shared" si="16"/>
        <v>656681</v>
      </c>
      <c r="E421" s="60">
        <f t="shared" si="17"/>
        <v>0.0084920097414517</v>
      </c>
      <c r="F421" s="60">
        <f t="shared" si="15"/>
        <v>-0.00045446889250952416</v>
      </c>
      <c r="G421" s="60">
        <f t="shared" si="15"/>
        <v>-0.0023881938214242657</v>
      </c>
      <c r="H421" s="60">
        <f t="shared" si="15"/>
        <v>-0.005649347027517555</v>
      </c>
      <c r="I421" s="88">
        <f t="shared" si="18"/>
        <v>1.7048308082615455</v>
      </c>
    </row>
    <row r="422" spans="1:9" ht="12.75">
      <c r="A422">
        <v>7</v>
      </c>
      <c r="B422" t="s">
        <v>6</v>
      </c>
      <c r="C422" t="str">
        <f t="shared" si="14"/>
        <v>A</v>
      </c>
      <c r="D422">
        <f t="shared" si="16"/>
        <v>728242</v>
      </c>
      <c r="E422" s="60">
        <f t="shared" si="17"/>
        <v>0.005600953923862395</v>
      </c>
      <c r="F422" s="60">
        <f t="shared" si="15"/>
        <v>-0.001075836222925966</v>
      </c>
      <c r="G422" s="60">
        <f t="shared" si="15"/>
        <v>-0.0018492903729048736</v>
      </c>
      <c r="H422" s="60">
        <f t="shared" si="15"/>
        <v>-0.0026758273280312016</v>
      </c>
      <c r="I422" s="88">
        <f t="shared" si="18"/>
        <v>1.8634602233872806</v>
      </c>
    </row>
    <row r="423" spans="1:9" ht="12.75">
      <c r="A423">
        <v>8</v>
      </c>
      <c r="B423" t="s">
        <v>7</v>
      </c>
      <c r="C423" t="str">
        <f t="shared" si="14"/>
        <v>A</v>
      </c>
      <c r="D423">
        <f t="shared" si="16"/>
        <v>759957</v>
      </c>
      <c r="E423" s="60">
        <f t="shared" si="17"/>
        <v>0.025163578502838457</v>
      </c>
      <c r="F423" s="60">
        <f t="shared" si="15"/>
        <v>-0.01849192766310203</v>
      </c>
      <c r="G423" s="60">
        <f t="shared" si="15"/>
        <v>-0.0011498303553937606</v>
      </c>
      <c r="H423" s="60">
        <f t="shared" si="15"/>
        <v>-0.005521820484342403</v>
      </c>
      <c r="I423" s="88">
        <f t="shared" si="18"/>
        <v>1.5679834516952933</v>
      </c>
    </row>
    <row r="424" spans="1:9" ht="12.75">
      <c r="A424">
        <v>9</v>
      </c>
      <c r="B424" t="s">
        <v>8</v>
      </c>
      <c r="C424" t="str">
        <f t="shared" si="14"/>
        <v>A</v>
      </c>
      <c r="D424">
        <f t="shared" si="16"/>
        <v>595561</v>
      </c>
      <c r="E424" s="60">
        <f t="shared" si="17"/>
        <v>0.024746954171936175</v>
      </c>
      <c r="F424" s="60">
        <f t="shared" si="15"/>
        <v>-0.013319280734294267</v>
      </c>
      <c r="G424" s="60">
        <f t="shared" si="15"/>
        <v>-0.0031848039744505757</v>
      </c>
      <c r="H424" s="60">
        <f t="shared" si="15"/>
        <v>-0.008242869463191069</v>
      </c>
      <c r="I424" s="88">
        <f t="shared" si="18"/>
        <v>1.4226082634692332</v>
      </c>
    </row>
    <row r="425" spans="1:9" ht="12.75">
      <c r="A425">
        <v>10</v>
      </c>
      <c r="B425" t="s">
        <v>9</v>
      </c>
      <c r="C425" t="str">
        <f t="shared" si="14"/>
        <v>A</v>
      </c>
      <c r="D425">
        <f t="shared" si="16"/>
        <v>776014</v>
      </c>
      <c r="E425" s="60">
        <f t="shared" si="17"/>
        <v>0.012189010829912639</v>
      </c>
      <c r="F425" s="60">
        <f t="shared" si="15"/>
        <v>-0.005263900702033045</v>
      </c>
      <c r="G425" s="60">
        <f t="shared" si="15"/>
        <v>-0.0011366828075346624</v>
      </c>
      <c r="H425" s="60">
        <f t="shared" si="15"/>
        <v>-0.005788427320344618</v>
      </c>
      <c r="I425" s="88">
        <f t="shared" si="18"/>
        <v>1.6873278059416454</v>
      </c>
    </row>
    <row r="426" spans="1:9" ht="12.75">
      <c r="A426">
        <v>11</v>
      </c>
      <c r="B426" t="s">
        <v>10</v>
      </c>
      <c r="C426" t="str">
        <f t="shared" si="14"/>
        <v>A</v>
      </c>
      <c r="D426">
        <f t="shared" si="16"/>
        <v>677347</v>
      </c>
      <c r="E426" s="60">
        <f t="shared" si="17"/>
        <v>0.0043451268012586475</v>
      </c>
      <c r="F426" s="60">
        <f t="shared" si="15"/>
        <v>-0.005702981117071446</v>
      </c>
      <c r="G426" s="60">
        <f t="shared" si="15"/>
        <v>0.000573252071071919</v>
      </c>
      <c r="H426" s="60">
        <f t="shared" si="15"/>
        <v>0.000784602244741181</v>
      </c>
      <c r="I426" s="88">
        <f t="shared" si="18"/>
        <v>2.062886526403749</v>
      </c>
    </row>
    <row r="427" spans="1:9" ht="12.75">
      <c r="A427">
        <v>12</v>
      </c>
      <c r="B427" t="s">
        <v>11</v>
      </c>
      <c r="C427" t="str">
        <f t="shared" si="14"/>
        <v>D</v>
      </c>
      <c r="D427">
        <f t="shared" si="16"/>
        <v>635673</v>
      </c>
      <c r="E427" s="60">
        <f t="shared" si="17"/>
        <v>-0.0068261665881722555</v>
      </c>
      <c r="F427" s="60">
        <f t="shared" si="15"/>
        <v>0.002219917106766653</v>
      </c>
      <c r="G427" s="60">
        <f t="shared" si="15"/>
        <v>0.0015746196555031164</v>
      </c>
      <c r="H427" s="60">
        <f t="shared" si="15"/>
        <v>0.003031629825902802</v>
      </c>
      <c r="I427" s="88">
        <f t="shared" si="18"/>
        <v>2.2845079152331467</v>
      </c>
    </row>
    <row r="428" spans="1:9" ht="12.75">
      <c r="A428">
        <v>13</v>
      </c>
      <c r="B428" t="s">
        <v>12</v>
      </c>
      <c r="C428" t="str">
        <f t="shared" si="14"/>
        <v>D</v>
      </c>
      <c r="D428">
        <f t="shared" si="16"/>
        <v>687285</v>
      </c>
      <c r="E428" s="60">
        <f t="shared" si="17"/>
        <v>-0.005208838681387107</v>
      </c>
      <c r="F428" s="60">
        <f t="shared" si="15"/>
        <v>0.0012557892598819148</v>
      </c>
      <c r="G428" s="60">
        <f t="shared" si="15"/>
        <v>0.0016382749287973727</v>
      </c>
      <c r="H428" s="60">
        <f t="shared" si="15"/>
        <v>0.0023147744927081958</v>
      </c>
      <c r="I428" s="88">
        <f t="shared" si="18"/>
        <v>2.2409335283033966</v>
      </c>
    </row>
    <row r="429" spans="1:9" ht="12.75">
      <c r="A429">
        <v>14</v>
      </c>
      <c r="B429" t="s">
        <v>13</v>
      </c>
      <c r="C429" t="str">
        <f t="shared" si="14"/>
        <v>D</v>
      </c>
      <c r="D429">
        <f t="shared" si="16"/>
        <v>628717</v>
      </c>
      <c r="E429" s="60">
        <f t="shared" si="17"/>
        <v>-0.015930011756681295</v>
      </c>
      <c r="F429" s="60">
        <f t="shared" si="15"/>
        <v>0.0027619949895863333</v>
      </c>
      <c r="G429" s="60">
        <f t="shared" si="15"/>
        <v>0.00494843735663136</v>
      </c>
      <c r="H429" s="60">
        <f t="shared" si="15"/>
        <v>0.008219579410463963</v>
      </c>
      <c r="I429" s="88">
        <f t="shared" si="18"/>
        <v>2.650540704323249</v>
      </c>
    </row>
    <row r="430" spans="1:9" ht="12.75">
      <c r="A430">
        <v>15</v>
      </c>
      <c r="B430" t="s">
        <v>14</v>
      </c>
      <c r="C430" t="str">
        <f t="shared" si="14"/>
        <v>D</v>
      </c>
      <c r="D430">
        <f t="shared" si="16"/>
        <v>722431</v>
      </c>
      <c r="E430" s="60">
        <f t="shared" si="17"/>
        <v>-0.012070537103490708</v>
      </c>
      <c r="F430" s="60">
        <f t="shared" si="15"/>
        <v>-0.0013074236256143401</v>
      </c>
      <c r="G430" s="60">
        <f t="shared" si="15"/>
        <v>0.00469218667593747</v>
      </c>
      <c r="H430" s="60">
        <f t="shared" si="15"/>
        <v>0.008685774053167901</v>
      </c>
      <c r="I430" s="88">
        <f t="shared" si="18"/>
        <v>2.6254687298856223</v>
      </c>
    </row>
    <row r="431" spans="1:9" ht="12.75">
      <c r="A431">
        <v>16</v>
      </c>
      <c r="B431" t="s">
        <v>15</v>
      </c>
      <c r="C431" t="str">
        <f t="shared" si="14"/>
        <v>B</v>
      </c>
      <c r="D431">
        <f t="shared" si="16"/>
        <v>513234</v>
      </c>
      <c r="E431" s="60">
        <f t="shared" si="17"/>
        <v>-0.00941775640796394</v>
      </c>
      <c r="F431" s="60">
        <f t="shared" si="15"/>
        <v>0.0039642576630184445</v>
      </c>
      <c r="G431" s="60">
        <f t="shared" si="15"/>
        <v>0.0016000993200833511</v>
      </c>
      <c r="H431" s="60">
        <f t="shared" si="15"/>
        <v>0.0038533994248624477</v>
      </c>
      <c r="I431" s="88">
        <f t="shared" si="18"/>
        <v>2.343804190681054</v>
      </c>
    </row>
    <row r="432" spans="1:9" ht="12.75">
      <c r="A432">
        <v>17</v>
      </c>
      <c r="B432" t="s">
        <v>16</v>
      </c>
      <c r="C432" t="str">
        <f t="shared" si="14"/>
        <v>D</v>
      </c>
      <c r="D432">
        <f t="shared" si="16"/>
        <v>753104</v>
      </c>
      <c r="E432" s="60">
        <f t="shared" si="17"/>
        <v>-0.017489937153924773</v>
      </c>
      <c r="F432" s="60">
        <f t="shared" si="17"/>
        <v>0.004896185653519514</v>
      </c>
      <c r="G432" s="60">
        <f t="shared" si="17"/>
        <v>0.00413921368872531</v>
      </c>
      <c r="H432" s="60">
        <f t="shared" si="17"/>
        <v>0.008454537811680214</v>
      </c>
      <c r="I432" s="88">
        <f t="shared" si="18"/>
        <v>2.6593538209862118</v>
      </c>
    </row>
    <row r="433" spans="1:9" ht="12.75">
      <c r="A433">
        <v>18</v>
      </c>
      <c r="B433" t="s">
        <v>17</v>
      </c>
      <c r="C433" t="str">
        <f t="shared" si="14"/>
        <v>D</v>
      </c>
      <c r="D433">
        <f t="shared" si="16"/>
        <v>758385</v>
      </c>
      <c r="E433" s="60">
        <f t="shared" si="17"/>
        <v>-0.006837766317535188</v>
      </c>
      <c r="F433" s="60">
        <f t="shared" si="17"/>
        <v>0.00183314593153161</v>
      </c>
      <c r="G433" s="60">
        <f t="shared" si="17"/>
        <v>0.001446007317506031</v>
      </c>
      <c r="H433" s="60">
        <f t="shared" si="17"/>
        <v>0.0035586130684978935</v>
      </c>
      <c r="I433" s="88">
        <f t="shared" si="18"/>
        <v>2.3031309954706383</v>
      </c>
    </row>
    <row r="434" spans="1:9" ht="12.75">
      <c r="A434">
        <v>19</v>
      </c>
      <c r="B434" t="s">
        <v>18</v>
      </c>
      <c r="C434" t="str">
        <f t="shared" si="14"/>
        <v>D</v>
      </c>
      <c r="D434">
        <f t="shared" si="16"/>
        <v>624743</v>
      </c>
      <c r="E434" s="60">
        <f t="shared" si="17"/>
        <v>-0.010426852824696131</v>
      </c>
      <c r="F434" s="60">
        <f t="shared" si="17"/>
        <v>-0.0011216785946111807</v>
      </c>
      <c r="G434" s="60">
        <f t="shared" si="17"/>
        <v>0.003810022492379243</v>
      </c>
      <c r="H434" s="60">
        <f t="shared" si="17"/>
        <v>0.007738508926928411</v>
      </c>
      <c r="I434" s="88">
        <f t="shared" si="18"/>
        <v>2.553497998376933</v>
      </c>
    </row>
    <row r="435" spans="1:9" ht="12.75">
      <c r="A435">
        <v>20</v>
      </c>
      <c r="B435" t="s">
        <v>19</v>
      </c>
      <c r="C435" t="str">
        <f t="shared" si="14"/>
        <v>D</v>
      </c>
      <c r="D435">
        <f t="shared" si="16"/>
        <v>977087</v>
      </c>
      <c r="E435" s="60">
        <f t="shared" si="17"/>
        <v>-0.0007763982670013769</v>
      </c>
      <c r="F435" s="60">
        <f t="shared" si="17"/>
        <v>-0.00517724892687868</v>
      </c>
      <c r="G435" s="60">
        <f t="shared" si="17"/>
        <v>0.0024190929277230697</v>
      </c>
      <c r="H435" s="60">
        <f t="shared" si="17"/>
        <v>0.0035345542661573</v>
      </c>
      <c r="I435" s="88">
        <f t="shared" si="18"/>
        <v>2.2610166750760166</v>
      </c>
    </row>
    <row r="436" spans="1:9" ht="12.75">
      <c r="A436">
        <v>21</v>
      </c>
      <c r="B436" t="s">
        <v>20</v>
      </c>
      <c r="C436" t="str">
        <f t="shared" si="14"/>
        <v>D</v>
      </c>
      <c r="D436">
        <f t="shared" si="16"/>
        <v>536403</v>
      </c>
      <c r="E436" s="60">
        <f t="shared" si="17"/>
        <v>-0.008370717589965992</v>
      </c>
      <c r="F436" s="60">
        <f t="shared" si="17"/>
        <v>-0.0018775429432039414</v>
      </c>
      <c r="G436" s="60">
        <f t="shared" si="17"/>
        <v>0.004134969181227249</v>
      </c>
      <c r="H436" s="60">
        <f t="shared" si="17"/>
        <v>0.0061132913519430405</v>
      </c>
      <c r="I436" s="88">
        <f t="shared" si="18"/>
        <v>2.474426876807177</v>
      </c>
    </row>
    <row r="437" spans="1:9" ht="12.75">
      <c r="A437">
        <v>22</v>
      </c>
      <c r="B437" t="s">
        <v>21</v>
      </c>
      <c r="C437" t="str">
        <f t="shared" si="14"/>
        <v>B</v>
      </c>
      <c r="D437">
        <f t="shared" si="16"/>
        <v>681357</v>
      </c>
      <c r="E437" s="60">
        <f t="shared" si="17"/>
        <v>-0.004860321713870963</v>
      </c>
      <c r="F437" s="60">
        <f t="shared" si="17"/>
        <v>0.004030108366925744</v>
      </c>
      <c r="G437" s="60">
        <f t="shared" si="17"/>
        <v>0.0004810587058552921</v>
      </c>
      <c r="H437" s="60">
        <f t="shared" si="17"/>
        <v>0.000349154641090213</v>
      </c>
      <c r="I437" s="88">
        <f t="shared" si="18"/>
        <v>2.1356792401046736</v>
      </c>
    </row>
    <row r="438" spans="1:9" ht="12.75">
      <c r="A438">
        <v>23</v>
      </c>
      <c r="B438" t="s">
        <v>22</v>
      </c>
      <c r="C438" t="str">
        <f t="shared" si="14"/>
        <v>B</v>
      </c>
      <c r="D438">
        <f t="shared" si="16"/>
        <v>541737</v>
      </c>
      <c r="E438" s="60">
        <f t="shared" si="17"/>
        <v>-0.012308012966008253</v>
      </c>
      <c r="F438" s="60">
        <f t="shared" si="17"/>
        <v>0.005563935627965949</v>
      </c>
      <c r="G438" s="60">
        <f t="shared" si="17"/>
        <v>0.0029899994956642164</v>
      </c>
      <c r="H438" s="60">
        <f t="shared" si="17"/>
        <v>0.0037540778423783526</v>
      </c>
      <c r="I438" s="88">
        <f t="shared" si="18"/>
        <v>2.3965318964737503</v>
      </c>
    </row>
    <row r="439" spans="1:9" ht="12.75">
      <c r="A439">
        <v>24</v>
      </c>
      <c r="B439" t="s">
        <v>23</v>
      </c>
      <c r="C439" t="str">
        <f t="shared" si="14"/>
        <v>A</v>
      </c>
      <c r="D439">
        <f t="shared" si="16"/>
        <v>715402</v>
      </c>
      <c r="E439" s="60">
        <f t="shared" si="17"/>
        <v>0.001336765162325726</v>
      </c>
      <c r="F439" s="60">
        <f t="shared" si="17"/>
        <v>9.754629462875586E-05</v>
      </c>
      <c r="G439" s="60">
        <f t="shared" si="17"/>
        <v>-0.00043497917739508153</v>
      </c>
      <c r="H439" s="60">
        <f t="shared" si="17"/>
        <v>-0.0009993322795590724</v>
      </c>
      <c r="I439" s="88">
        <f t="shared" si="18"/>
        <v>2.001448136851728</v>
      </c>
    </row>
    <row r="440" spans="1:9" ht="12.75">
      <c r="A440">
        <v>25</v>
      </c>
      <c r="B440" t="s">
        <v>24</v>
      </c>
      <c r="C440" t="str">
        <f t="shared" si="14"/>
        <v>B</v>
      </c>
      <c r="D440">
        <f t="shared" si="16"/>
        <v>703739</v>
      </c>
      <c r="E440" s="60">
        <f t="shared" si="17"/>
        <v>-0.006865795107137473</v>
      </c>
      <c r="F440" s="60">
        <f t="shared" si="17"/>
        <v>0.0027374478421372667</v>
      </c>
      <c r="G440" s="60">
        <f t="shared" si="17"/>
        <v>0.0015848123538261087</v>
      </c>
      <c r="H440" s="60">
        <f t="shared" si="17"/>
        <v>0.0025435349111743895</v>
      </c>
      <c r="I440" s="88">
        <f t="shared" si="18"/>
        <v>2.2655842578001217</v>
      </c>
    </row>
    <row r="441" spans="1:9" ht="12.75">
      <c r="A441">
        <v>26</v>
      </c>
      <c r="B441" t="s">
        <v>25</v>
      </c>
      <c r="C441" t="str">
        <f t="shared" si="14"/>
        <v>B</v>
      </c>
      <c r="D441">
        <f t="shared" si="16"/>
        <v>660070</v>
      </c>
      <c r="E441" s="60">
        <f t="shared" si="17"/>
        <v>-0.002800023776989735</v>
      </c>
      <c r="F441" s="60">
        <f t="shared" si="17"/>
        <v>0.0017019274710667748</v>
      </c>
      <c r="G441" s="60">
        <f t="shared" si="17"/>
        <v>0.00036071144065757954</v>
      </c>
      <c r="H441" s="60">
        <f t="shared" si="17"/>
        <v>0.0007373848652657139</v>
      </c>
      <c r="I441" s="88">
        <f t="shared" si="18"/>
        <v>2.128198524398927</v>
      </c>
    </row>
    <row r="442" spans="1:9" ht="12.75">
      <c r="A442">
        <v>27</v>
      </c>
      <c r="B442" t="s">
        <v>26</v>
      </c>
      <c r="C442" t="str">
        <f t="shared" si="14"/>
        <v>A</v>
      </c>
      <c r="D442">
        <f t="shared" si="16"/>
        <v>773000</v>
      </c>
      <c r="E442" s="60">
        <f t="shared" si="17"/>
        <v>0.010077650610557543</v>
      </c>
      <c r="F442" s="60">
        <f t="shared" si="17"/>
        <v>-0.003567983021589227</v>
      </c>
      <c r="G442" s="60">
        <f t="shared" si="17"/>
        <v>-0.0019231839853067877</v>
      </c>
      <c r="H442" s="60">
        <f t="shared" si="17"/>
        <v>-0.0045864836036612275</v>
      </c>
      <c r="I442" s="88">
        <f t="shared" si="18"/>
        <v>1.7407891332470893</v>
      </c>
    </row>
    <row r="443" spans="1:9" ht="12.75">
      <c r="A443">
        <v>28</v>
      </c>
      <c r="B443" t="s">
        <v>27</v>
      </c>
      <c r="C443" t="str">
        <f t="shared" si="14"/>
        <v>A</v>
      </c>
      <c r="D443">
        <f t="shared" si="16"/>
        <v>655635</v>
      </c>
      <c r="E443" s="60">
        <f t="shared" si="17"/>
        <v>0.01865083932204159</v>
      </c>
      <c r="F443" s="60">
        <f t="shared" si="17"/>
        <v>-0.007273421181927767</v>
      </c>
      <c r="G443" s="60">
        <f t="shared" si="17"/>
        <v>-0.0037363306092738687</v>
      </c>
      <c r="H443" s="60">
        <f t="shared" si="17"/>
        <v>-0.007641087530839613</v>
      </c>
      <c r="I443" s="88">
        <f t="shared" si="18"/>
        <v>1.4966101565657721</v>
      </c>
    </row>
    <row r="444" spans="1:9" ht="12.75">
      <c r="A444">
        <v>29</v>
      </c>
      <c r="B444" t="s">
        <v>28</v>
      </c>
      <c r="C444" t="str">
        <f t="shared" si="14"/>
        <v>A</v>
      </c>
      <c r="D444">
        <f t="shared" si="16"/>
        <v>626256</v>
      </c>
      <c r="E444" s="60">
        <f t="shared" si="17"/>
        <v>0.004900400305138719</v>
      </c>
      <c r="F444" s="60">
        <f t="shared" si="17"/>
        <v>-0.0012983052589059796</v>
      </c>
      <c r="G444" s="60">
        <f t="shared" si="17"/>
        <v>-0.0015129787244845764</v>
      </c>
      <c r="H444" s="60">
        <f t="shared" si="17"/>
        <v>-0.002089116321747856</v>
      </c>
      <c r="I444" s="88">
        <f t="shared" si="18"/>
        <v>1.9006604327942567</v>
      </c>
    </row>
    <row r="445" spans="1:9" ht="12.75">
      <c r="A445">
        <v>30</v>
      </c>
      <c r="B445" t="s">
        <v>29</v>
      </c>
      <c r="C445" t="str">
        <f t="shared" si="14"/>
        <v>A</v>
      </c>
      <c r="D445">
        <f t="shared" si="16"/>
        <v>738999</v>
      </c>
      <c r="E445" s="60">
        <f t="shared" si="17"/>
        <v>0.009081848215524824</v>
      </c>
      <c r="F445" s="60">
        <f t="shared" si="17"/>
        <v>0.00210166932781701</v>
      </c>
      <c r="G445" s="60">
        <f t="shared" si="17"/>
        <v>-0.0035753120176552624</v>
      </c>
      <c r="H445" s="60">
        <f t="shared" si="17"/>
        <v>-0.007608205525686281</v>
      </c>
      <c r="I445" s="88">
        <f t="shared" si="18"/>
        <v>1.5968357196694447</v>
      </c>
    </row>
    <row r="446" spans="1:9" ht="12.75">
      <c r="A446">
        <v>31</v>
      </c>
      <c r="B446" t="s">
        <v>30</v>
      </c>
      <c r="C446" t="str">
        <f t="shared" si="14"/>
        <v>A</v>
      </c>
      <c r="D446">
        <f t="shared" si="16"/>
        <v>708719</v>
      </c>
      <c r="E446" s="60">
        <f t="shared" si="17"/>
        <v>0.007567614878158269</v>
      </c>
      <c r="F446" s="60">
        <f t="shared" si="17"/>
        <v>-0.0005154424929839224</v>
      </c>
      <c r="G446" s="60">
        <f t="shared" si="17"/>
        <v>-0.002607510523641981</v>
      </c>
      <c r="H446" s="60">
        <f t="shared" si="17"/>
        <v>-0.004444661861532081</v>
      </c>
      <c r="I446" s="88">
        <f t="shared" si="18"/>
        <v>1.7578758294895438</v>
      </c>
    </row>
    <row r="447" spans="1:9" ht="12.75">
      <c r="A447">
        <v>32</v>
      </c>
      <c r="B447" t="s">
        <v>31</v>
      </c>
      <c r="C447" t="str">
        <f t="shared" si="14"/>
        <v>B</v>
      </c>
      <c r="D447">
        <f t="shared" si="16"/>
        <v>581532</v>
      </c>
      <c r="E447" s="60">
        <f t="shared" si="17"/>
        <v>-0.0074421966352313795</v>
      </c>
      <c r="F447" s="60">
        <f t="shared" si="17"/>
        <v>0.005812597036835024</v>
      </c>
      <c r="G447" s="60">
        <f t="shared" si="17"/>
        <v>0.000603579577225578</v>
      </c>
      <c r="H447" s="60">
        <f t="shared" si="17"/>
        <v>0.0010260200211711402</v>
      </c>
      <c r="I447" s="88">
        <f t="shared" si="18"/>
        <v>2.1910230219489213</v>
      </c>
    </row>
    <row r="448" spans="1:9" ht="12.75">
      <c r="A448">
        <v>33</v>
      </c>
      <c r="B448" t="s">
        <v>32</v>
      </c>
      <c r="C448" t="str">
        <f t="shared" si="14"/>
        <v>B</v>
      </c>
      <c r="D448">
        <f t="shared" si="16"/>
        <v>623182</v>
      </c>
      <c r="E448" s="60">
        <f t="shared" si="17"/>
        <v>-0.013692472618327844</v>
      </c>
      <c r="F448" s="60">
        <f t="shared" si="17"/>
        <v>0.00774219339914356</v>
      </c>
      <c r="G448" s="60">
        <f t="shared" si="17"/>
        <v>0.0022844283853448027</v>
      </c>
      <c r="H448" s="60">
        <f t="shared" si="17"/>
        <v>0.003665850833839839</v>
      </c>
      <c r="I448" s="88">
        <f t="shared" si="18"/>
        <v>2.392735990449018</v>
      </c>
    </row>
    <row r="449" spans="1:9" ht="12.75">
      <c r="A449">
        <v>34</v>
      </c>
      <c r="B449" t="s">
        <v>33</v>
      </c>
      <c r="C449" t="str">
        <f t="shared" si="14"/>
        <v>D</v>
      </c>
      <c r="D449">
        <f t="shared" si="16"/>
        <v>741987</v>
      </c>
      <c r="E449" s="60">
        <f aca="true" t="shared" si="19" ref="E449:H464">SUMIF($C$3:$C$410,$A449,E$3:E$410)/$D449-E$411</f>
        <v>-0.0078078175379544534</v>
      </c>
      <c r="F449" s="60">
        <f t="shared" si="19"/>
        <v>0.0019044537363723385</v>
      </c>
      <c r="G449" s="60">
        <f t="shared" si="19"/>
        <v>0.0012421728239716146</v>
      </c>
      <c r="H449" s="60">
        <f t="shared" si="19"/>
        <v>0.0046611909776107935</v>
      </c>
      <c r="I449" s="88">
        <f t="shared" si="18"/>
        <v>2.3528579341686577</v>
      </c>
    </row>
    <row r="450" spans="1:9" ht="12.75">
      <c r="A450">
        <v>35</v>
      </c>
      <c r="B450" t="s">
        <v>34</v>
      </c>
      <c r="C450" t="str">
        <f t="shared" si="14"/>
        <v>B</v>
      </c>
      <c r="D450">
        <f t="shared" si="16"/>
        <v>727139</v>
      </c>
      <c r="E450" s="60">
        <f t="shared" si="19"/>
        <v>-0.007166769403647355</v>
      </c>
      <c r="F450" s="60">
        <f t="shared" si="19"/>
        <v>0.004618259873079178</v>
      </c>
      <c r="G450" s="60">
        <f t="shared" si="19"/>
        <v>0.0008148569469049391</v>
      </c>
      <c r="H450" s="60">
        <f t="shared" si="19"/>
        <v>0.0017336525836635294</v>
      </c>
      <c r="I450" s="88">
        <f t="shared" si="18"/>
        <v>2.2207995995263627</v>
      </c>
    </row>
    <row r="451" spans="1:9" ht="12.75">
      <c r="A451">
        <v>36</v>
      </c>
      <c r="B451" t="s">
        <v>35</v>
      </c>
      <c r="C451" t="str">
        <f t="shared" si="14"/>
        <v>B</v>
      </c>
      <c r="D451">
        <f t="shared" si="16"/>
        <v>698918</v>
      </c>
      <c r="E451" s="60">
        <f t="shared" si="19"/>
        <v>-0.01342346120409077</v>
      </c>
      <c r="F451" s="60">
        <f t="shared" si="19"/>
        <v>0.012096483077362233</v>
      </c>
      <c r="G451" s="60">
        <f t="shared" si="19"/>
        <v>0.0006507424349906938</v>
      </c>
      <c r="H451" s="60">
        <f t="shared" si="19"/>
        <v>0.0006762356917381467</v>
      </c>
      <c r="I451" s="88">
        <f t="shared" si="18"/>
        <v>2.2377875516154973</v>
      </c>
    </row>
    <row r="452" spans="1:9" ht="12.75">
      <c r="A452">
        <v>37</v>
      </c>
      <c r="B452" t="s">
        <v>36</v>
      </c>
      <c r="C452" t="str">
        <f t="shared" si="14"/>
        <v>B</v>
      </c>
      <c r="D452">
        <f t="shared" si="16"/>
        <v>621171</v>
      </c>
      <c r="E452" s="60">
        <f t="shared" si="19"/>
        <v>-0.0033736521862135493</v>
      </c>
      <c r="F452" s="60">
        <f t="shared" si="19"/>
        <v>0.0029956025705797917</v>
      </c>
      <c r="G452" s="60">
        <f t="shared" si="19"/>
        <v>-0.0005796468488376491</v>
      </c>
      <c r="H452" s="60">
        <f t="shared" si="19"/>
        <v>0.0009576964644717016</v>
      </c>
      <c r="I452" s="88">
        <f t="shared" si="18"/>
        <v>2.1239401066695</v>
      </c>
    </row>
    <row r="453" spans="1:9" ht="12.75">
      <c r="A453">
        <v>38</v>
      </c>
      <c r="B453" t="s">
        <v>37</v>
      </c>
      <c r="C453" t="str">
        <f t="shared" si="14"/>
        <v>B</v>
      </c>
      <c r="D453">
        <f t="shared" si="16"/>
        <v>773367</v>
      </c>
      <c r="E453" s="60">
        <f t="shared" si="19"/>
        <v>-0.004398101817053579</v>
      </c>
      <c r="F453" s="60">
        <f t="shared" si="19"/>
        <v>0.006912801048951686</v>
      </c>
      <c r="G453" s="60">
        <f t="shared" si="19"/>
        <v>-0.001200847137158477</v>
      </c>
      <c r="H453" s="60">
        <f t="shared" si="19"/>
        <v>-0.0013138520947393144</v>
      </c>
      <c r="I453" s="88">
        <f t="shared" si="18"/>
        <v>2.0308986548430434</v>
      </c>
    </row>
    <row r="454" spans="1:9" ht="12.75">
      <c r="A454">
        <v>39</v>
      </c>
      <c r="B454" t="s">
        <v>38</v>
      </c>
      <c r="C454" t="str">
        <f t="shared" si="14"/>
        <v>D</v>
      </c>
      <c r="D454">
        <f t="shared" si="16"/>
        <v>591308</v>
      </c>
      <c r="E454" s="60">
        <f t="shared" si="19"/>
        <v>-0.013989595217537176</v>
      </c>
      <c r="F454" s="60">
        <f t="shared" si="19"/>
        <v>0.0028633944711621423</v>
      </c>
      <c r="G454" s="60">
        <f t="shared" si="19"/>
        <v>0.003733199160927283</v>
      </c>
      <c r="H454" s="60">
        <f t="shared" si="19"/>
        <v>0.00739300158544802</v>
      </c>
      <c r="I454" s="88">
        <f t="shared" si="18"/>
        <v>2.5737686620170876</v>
      </c>
    </row>
    <row r="455" spans="1:9" ht="12.75">
      <c r="A455">
        <v>40</v>
      </c>
      <c r="B455" t="s">
        <v>39</v>
      </c>
      <c r="C455" t="str">
        <f t="shared" si="14"/>
        <v>D</v>
      </c>
      <c r="D455">
        <f t="shared" si="16"/>
        <v>710551</v>
      </c>
      <c r="E455" s="60">
        <f t="shared" si="19"/>
        <v>-0.0010989226987847545</v>
      </c>
      <c r="F455" s="60">
        <f t="shared" si="19"/>
        <v>-0.0012767353821896282</v>
      </c>
      <c r="G455" s="60">
        <f t="shared" si="19"/>
        <v>0.0002486372096009281</v>
      </c>
      <c r="H455" s="60">
        <f t="shared" si="19"/>
        <v>0.00212702087137381</v>
      </c>
      <c r="I455" s="88">
        <f t="shared" si="18"/>
        <v>2.164531469240069</v>
      </c>
    </row>
    <row r="456" spans="1:9" ht="12.75">
      <c r="A456">
        <v>41</v>
      </c>
      <c r="B456" t="s">
        <v>40</v>
      </c>
      <c r="C456" t="str">
        <f t="shared" si="14"/>
        <v>A</v>
      </c>
      <c r="D456">
        <f t="shared" si="16"/>
        <v>844171</v>
      </c>
      <c r="E456" s="60">
        <f t="shared" si="19"/>
        <v>0.002695434364519911</v>
      </c>
      <c r="F456" s="60">
        <f t="shared" si="19"/>
        <v>0.0024228423950553996</v>
      </c>
      <c r="G456" s="60">
        <f t="shared" si="19"/>
        <v>-0.002174607949038605</v>
      </c>
      <c r="H456" s="60">
        <f t="shared" si="19"/>
        <v>-0.002943668810536329</v>
      </c>
      <c r="I456" s="88">
        <f t="shared" si="18"/>
        <v>1.875295408157826</v>
      </c>
    </row>
    <row r="457" spans="1:9" ht="12.75">
      <c r="A457">
        <v>42</v>
      </c>
      <c r="B457" t="s">
        <v>41</v>
      </c>
      <c r="C457" t="str">
        <f t="shared" si="14"/>
        <v>B</v>
      </c>
      <c r="D457">
        <f t="shared" si="16"/>
        <v>726465</v>
      </c>
      <c r="E457" s="60">
        <f t="shared" si="19"/>
        <v>0.00018100302003365432</v>
      </c>
      <c r="F457" s="60">
        <f t="shared" si="19"/>
        <v>0.004489814974482212</v>
      </c>
      <c r="G457" s="60">
        <f t="shared" si="19"/>
        <v>-0.0018665774434773932</v>
      </c>
      <c r="H457" s="60">
        <f t="shared" si="19"/>
        <v>-0.0028042405510381764</v>
      </c>
      <c r="I457" s="88">
        <f t="shared" si="18"/>
        <v>1.9121774620938379</v>
      </c>
    </row>
    <row r="458" spans="1:9" ht="12.75">
      <c r="A458">
        <v>43</v>
      </c>
      <c r="B458" t="s">
        <v>42</v>
      </c>
      <c r="C458" t="str">
        <f t="shared" si="14"/>
        <v>A</v>
      </c>
      <c r="D458">
        <f t="shared" si="16"/>
        <v>634150</v>
      </c>
      <c r="E458" s="60">
        <f t="shared" si="19"/>
        <v>0.0020133781059500366</v>
      </c>
      <c r="F458" s="60">
        <f t="shared" si="19"/>
        <v>-0.000334103626540766</v>
      </c>
      <c r="G458" s="60">
        <f t="shared" si="19"/>
        <v>-0.0011498050880674165</v>
      </c>
      <c r="H458" s="60">
        <f t="shared" si="19"/>
        <v>-0.0005294693913414882</v>
      </c>
      <c r="I458" s="88">
        <f t="shared" si="18"/>
        <v>1.999180004730742</v>
      </c>
    </row>
    <row r="459" spans="1:9" ht="12.75">
      <c r="A459">
        <v>44</v>
      </c>
      <c r="B459" t="s">
        <v>43</v>
      </c>
      <c r="C459" t="str">
        <f t="shared" si="14"/>
        <v>A</v>
      </c>
      <c r="D459">
        <f t="shared" si="16"/>
        <v>749662</v>
      </c>
      <c r="E459" s="60">
        <f t="shared" si="19"/>
        <v>0.005994330414954674</v>
      </c>
      <c r="F459" s="60">
        <f t="shared" si="19"/>
        <v>0.0019543321683701403</v>
      </c>
      <c r="G459" s="60">
        <f t="shared" si="19"/>
        <v>-0.0026165519008026963</v>
      </c>
      <c r="H459" s="60">
        <f t="shared" si="19"/>
        <v>-0.005332110682521773</v>
      </c>
      <c r="I459" s="88">
        <f t="shared" si="18"/>
        <v>1.7379298937387784</v>
      </c>
    </row>
    <row r="460" spans="1:9" ht="12.75">
      <c r="A460">
        <v>45</v>
      </c>
      <c r="B460" t="s">
        <v>44</v>
      </c>
      <c r="C460" t="str">
        <f t="shared" si="14"/>
        <v>B</v>
      </c>
      <c r="D460">
        <f t="shared" si="16"/>
        <v>636731</v>
      </c>
      <c r="E460" s="60">
        <f t="shared" si="19"/>
        <v>-0.0006134673766132748</v>
      </c>
      <c r="F460" s="60">
        <f t="shared" si="19"/>
        <v>0.006751042943634503</v>
      </c>
      <c r="G460" s="60">
        <f t="shared" si="19"/>
        <v>-0.0018136425084899956</v>
      </c>
      <c r="H460" s="60">
        <f t="shared" si="19"/>
        <v>-0.004323933058530932</v>
      </c>
      <c r="I460" s="88">
        <f t="shared" si="18"/>
        <v>1.860393164460345</v>
      </c>
    </row>
    <row r="461" spans="1:9" ht="12.75">
      <c r="A461">
        <v>46</v>
      </c>
      <c r="B461" t="s">
        <v>45</v>
      </c>
      <c r="C461" t="str">
        <f t="shared" si="14"/>
        <v>A</v>
      </c>
      <c r="D461">
        <f t="shared" si="16"/>
        <v>656055</v>
      </c>
      <c r="E461" s="60">
        <f t="shared" si="19"/>
        <v>0.005083509910899564</v>
      </c>
      <c r="F461" s="60">
        <f t="shared" si="19"/>
        <v>0.0001918889021107345</v>
      </c>
      <c r="G461" s="60">
        <f t="shared" si="19"/>
        <v>-0.002157337169719286</v>
      </c>
      <c r="H461" s="60">
        <f t="shared" si="19"/>
        <v>-0.003118061643290728</v>
      </c>
      <c r="I461" s="88">
        <f t="shared" si="18"/>
        <v>1.8447843549702387</v>
      </c>
    </row>
    <row r="462" spans="1:9" ht="12.75">
      <c r="A462">
        <v>47</v>
      </c>
      <c r="B462" t="s">
        <v>46</v>
      </c>
      <c r="C462" t="str">
        <f t="shared" si="14"/>
        <v>A</v>
      </c>
      <c r="D462">
        <f t="shared" si="16"/>
        <v>753862</v>
      </c>
      <c r="E462" s="60">
        <f t="shared" si="19"/>
        <v>0.005530073520645606</v>
      </c>
      <c r="F462" s="60">
        <f t="shared" si="19"/>
        <v>0.003930534056471008</v>
      </c>
      <c r="G462" s="60">
        <f t="shared" si="19"/>
        <v>-0.0034889100521696024</v>
      </c>
      <c r="H462" s="60">
        <f t="shared" si="19"/>
        <v>-0.005971697524946652</v>
      </c>
      <c r="I462" s="88">
        <f t="shared" si="18"/>
        <v>1.699541825957536</v>
      </c>
    </row>
    <row r="463" spans="1:9" ht="12.75">
      <c r="A463">
        <v>48</v>
      </c>
      <c r="B463" t="s">
        <v>47</v>
      </c>
      <c r="C463" t="str">
        <f t="shared" si="14"/>
        <v>A</v>
      </c>
      <c r="D463">
        <f t="shared" si="16"/>
        <v>736842</v>
      </c>
      <c r="E463" s="60">
        <f t="shared" si="19"/>
        <v>0.007220262222133789</v>
      </c>
      <c r="F463" s="60">
        <f t="shared" si="19"/>
        <v>-0.0036507282721828516</v>
      </c>
      <c r="G463" s="60">
        <f t="shared" si="19"/>
        <v>-0.0020387079169830024</v>
      </c>
      <c r="H463" s="60">
        <f t="shared" si="19"/>
        <v>-0.0015308260329675825</v>
      </c>
      <c r="I463" s="88">
        <f t="shared" si="18"/>
        <v>1.8892788413255488</v>
      </c>
    </row>
    <row r="464" spans="1:9" ht="12.75">
      <c r="A464">
        <v>49</v>
      </c>
      <c r="B464" t="s">
        <v>48</v>
      </c>
      <c r="C464" t="str">
        <f t="shared" si="14"/>
        <v>A</v>
      </c>
      <c r="D464">
        <f t="shared" si="16"/>
        <v>621381</v>
      </c>
      <c r="E464" s="60">
        <f t="shared" si="19"/>
        <v>0.005372460094019371</v>
      </c>
      <c r="F464" s="60">
        <f t="shared" si="19"/>
        <v>0.003934109716121598</v>
      </c>
      <c r="G464" s="60">
        <f t="shared" si="19"/>
        <v>-0.0029247614131648492</v>
      </c>
      <c r="H464" s="60">
        <f t="shared" si="19"/>
        <v>-0.0063818083969757414</v>
      </c>
      <c r="I464" s="88">
        <f t="shared" si="18"/>
        <v>1.6959964981227298</v>
      </c>
    </row>
    <row r="465" spans="1:9" ht="12.75">
      <c r="A465">
        <v>50</v>
      </c>
      <c r="B465" t="s">
        <v>49</v>
      </c>
      <c r="C465" t="str">
        <f t="shared" si="14"/>
        <v>D</v>
      </c>
      <c r="D465">
        <f t="shared" si="16"/>
        <v>688246</v>
      </c>
      <c r="E465" s="60">
        <f aca="true" t="shared" si="20" ref="E465:H480">SUMIF($C$3:$C$410,$A465,E$3:E$410)/$D465-E$411</f>
        <v>8.130537419637207E-05</v>
      </c>
      <c r="F465" s="60">
        <f t="shared" si="20"/>
        <v>1.7582838483243268E-05</v>
      </c>
      <c r="G465" s="60">
        <f t="shared" si="20"/>
        <v>-0.00110237757736905</v>
      </c>
      <c r="H465" s="60">
        <f t="shared" si="20"/>
        <v>0.00100348936468974</v>
      </c>
      <c r="I465" s="88">
        <f t="shared" si="18"/>
        <v>2.0807676325034943</v>
      </c>
    </row>
    <row r="466" spans="1:9" ht="12.75">
      <c r="A466">
        <v>51</v>
      </c>
      <c r="B466" t="s">
        <v>50</v>
      </c>
      <c r="C466" t="str">
        <f t="shared" si="14"/>
        <v>A</v>
      </c>
      <c r="D466">
        <f t="shared" si="16"/>
        <v>786930</v>
      </c>
      <c r="E466" s="60">
        <f t="shared" si="20"/>
        <v>0.008063410047861264</v>
      </c>
      <c r="F466" s="60">
        <f t="shared" si="20"/>
        <v>-0.0014347041386411352</v>
      </c>
      <c r="G466" s="60">
        <f t="shared" si="20"/>
        <v>-0.002729935356335497</v>
      </c>
      <c r="H466" s="60">
        <f t="shared" si="20"/>
        <v>-0.003898770552884328</v>
      </c>
      <c r="I466" s="88">
        <f t="shared" si="18"/>
        <v>1.7723050334845538</v>
      </c>
    </row>
    <row r="467" spans="1:9" ht="12.75">
      <c r="A467">
        <v>52</v>
      </c>
      <c r="B467" t="s">
        <v>51</v>
      </c>
      <c r="C467" t="str">
        <f t="shared" si="14"/>
        <v>B</v>
      </c>
      <c r="D467">
        <f t="shared" si="16"/>
        <v>577883</v>
      </c>
      <c r="E467" s="60">
        <f t="shared" si="20"/>
        <v>-0.007679880255678451</v>
      </c>
      <c r="F467" s="60">
        <f t="shared" si="20"/>
        <v>0.003813852100525844</v>
      </c>
      <c r="G467" s="60">
        <f t="shared" si="20"/>
        <v>0.0009007203458427215</v>
      </c>
      <c r="H467" s="60">
        <f t="shared" si="20"/>
        <v>0.0029653078093102546</v>
      </c>
      <c r="I467" s="88">
        <f t="shared" si="18"/>
        <v>2.2769141850512993</v>
      </c>
    </row>
    <row r="468" spans="1:9" ht="12.75">
      <c r="A468">
        <v>53</v>
      </c>
      <c r="B468" t="s">
        <v>52</v>
      </c>
      <c r="C468" t="str">
        <f t="shared" si="14"/>
        <v>B</v>
      </c>
      <c r="D468">
        <f t="shared" si="16"/>
        <v>777920</v>
      </c>
      <c r="E468" s="60">
        <f t="shared" si="20"/>
        <v>-0.008247537385374648</v>
      </c>
      <c r="F468" s="60">
        <f t="shared" si="20"/>
        <v>0.005202660544189788</v>
      </c>
      <c r="G468" s="60">
        <f t="shared" si="20"/>
        <v>0.001226036571930664</v>
      </c>
      <c r="H468" s="60">
        <f t="shared" si="20"/>
        <v>0.001818840269254534</v>
      </c>
      <c r="I468" s="88">
        <f t="shared" si="18"/>
        <v>2.2432383792677912</v>
      </c>
    </row>
    <row r="469" spans="1:9" ht="12.75">
      <c r="A469">
        <v>54</v>
      </c>
      <c r="B469" t="s">
        <v>53</v>
      </c>
      <c r="C469" t="str">
        <f t="shared" si="14"/>
        <v>A</v>
      </c>
      <c r="D469">
        <f t="shared" si="16"/>
        <v>619496</v>
      </c>
      <c r="E469" s="60">
        <f t="shared" si="20"/>
        <v>0.003272350283877068</v>
      </c>
      <c r="F469" s="60">
        <f t="shared" si="20"/>
        <v>-0.0009361696312742418</v>
      </c>
      <c r="G469" s="60">
        <f t="shared" si="20"/>
        <v>-0.0003978467170243846</v>
      </c>
      <c r="H469" s="60">
        <f t="shared" si="20"/>
        <v>-0.0019383339355781674</v>
      </c>
      <c r="I469" s="88">
        <f t="shared" si="18"/>
        <v>1.9452748686028642</v>
      </c>
    </row>
    <row r="470" spans="1:9" ht="12.75">
      <c r="A470">
        <v>55</v>
      </c>
      <c r="B470" t="s">
        <v>83</v>
      </c>
      <c r="C470" t="str">
        <f t="shared" si="14"/>
        <v>D</v>
      </c>
      <c r="D470">
        <f t="shared" si="16"/>
        <v>679832</v>
      </c>
      <c r="E470" s="60">
        <f t="shared" si="20"/>
        <v>-0.002638622949577951</v>
      </c>
      <c r="F470" s="60">
        <f t="shared" si="20"/>
        <v>-0.0010913510884612981</v>
      </c>
      <c r="G470" s="60">
        <f t="shared" si="20"/>
        <v>0.00028051463184034127</v>
      </c>
      <c r="H470" s="60">
        <f t="shared" si="20"/>
        <v>0.0034494594061991943</v>
      </c>
      <c r="I470" s="88">
        <f t="shared" si="18"/>
        <v>2.2334635615858036</v>
      </c>
    </row>
    <row r="471" spans="1:9" ht="12.75">
      <c r="A471">
        <v>56</v>
      </c>
      <c r="B471" t="s">
        <v>54</v>
      </c>
      <c r="C471" t="str">
        <f t="shared" si="14"/>
        <v>B</v>
      </c>
      <c r="D471">
        <f t="shared" si="16"/>
        <v>675310</v>
      </c>
      <c r="E471" s="60">
        <f t="shared" si="20"/>
        <v>-0.003697781487964291</v>
      </c>
      <c r="F471" s="60">
        <f t="shared" si="20"/>
        <v>0.004375541415647333</v>
      </c>
      <c r="G471" s="60">
        <f t="shared" si="20"/>
        <v>-0.0007894081943869043</v>
      </c>
      <c r="H471" s="60">
        <f t="shared" si="20"/>
        <v>0.00011164826670416808</v>
      </c>
      <c r="I471" s="88">
        <f t="shared" si="18"/>
        <v>2.089144244865321</v>
      </c>
    </row>
    <row r="472" spans="1:9" ht="12.75">
      <c r="A472">
        <v>57</v>
      </c>
      <c r="B472" t="s">
        <v>55</v>
      </c>
      <c r="C472" t="str">
        <f t="shared" si="14"/>
        <v>A</v>
      </c>
      <c r="D472">
        <f t="shared" si="16"/>
        <v>719928</v>
      </c>
      <c r="E472" s="60">
        <f t="shared" si="20"/>
        <v>0.004561639774171344</v>
      </c>
      <c r="F472" s="60">
        <f t="shared" si="20"/>
        <v>0.0016428477064454883</v>
      </c>
      <c r="G472" s="60">
        <f t="shared" si="20"/>
        <v>-0.001921624536563294</v>
      </c>
      <c r="H472" s="60">
        <f t="shared" si="20"/>
        <v>-0.004282862944053223</v>
      </c>
      <c r="I472" s="88">
        <f t="shared" si="18"/>
        <v>1.8081252569701414</v>
      </c>
    </row>
    <row r="473" spans="1:9" ht="12.75">
      <c r="A473">
        <v>58</v>
      </c>
      <c r="B473" t="s">
        <v>56</v>
      </c>
      <c r="C473" t="str">
        <f t="shared" si="14"/>
        <v>D</v>
      </c>
      <c r="D473">
        <f t="shared" si="16"/>
        <v>672127</v>
      </c>
      <c r="E473" s="60">
        <f t="shared" si="20"/>
        <v>-0.007206726369258898</v>
      </c>
      <c r="F473" s="60">
        <f t="shared" si="20"/>
        <v>-0.0007318786628004309</v>
      </c>
      <c r="G473" s="60">
        <f t="shared" si="20"/>
        <v>0.002764717817718098</v>
      </c>
      <c r="H473" s="60">
        <f t="shared" si="20"/>
        <v>0.005173887214341501</v>
      </c>
      <c r="I473" s="88">
        <f t="shared" si="18"/>
        <v>2.39780577182586</v>
      </c>
    </row>
    <row r="474" spans="1:9" ht="12.75">
      <c r="A474">
        <v>59</v>
      </c>
      <c r="B474" t="s">
        <v>57</v>
      </c>
      <c r="C474" t="str">
        <f t="shared" si="14"/>
        <v>B</v>
      </c>
      <c r="D474">
        <f t="shared" si="16"/>
        <v>619633</v>
      </c>
      <c r="E474" s="60">
        <f t="shared" si="20"/>
        <v>0.001089163275999172</v>
      </c>
      <c r="F474" s="60">
        <f t="shared" si="20"/>
        <v>0.003761553335500198</v>
      </c>
      <c r="G474" s="60">
        <f t="shared" si="20"/>
        <v>-0.0017074387322362442</v>
      </c>
      <c r="H474" s="60">
        <f t="shared" si="20"/>
        <v>-0.003143277879262864</v>
      </c>
      <c r="I474" s="88">
        <f t="shared" si="18"/>
        <v>1.892717140630018</v>
      </c>
    </row>
    <row r="475" spans="1:9" ht="12.75">
      <c r="A475">
        <v>60</v>
      </c>
      <c r="B475" t="s">
        <v>58</v>
      </c>
      <c r="C475" t="str">
        <f t="shared" si="14"/>
        <v>B</v>
      </c>
      <c r="D475">
        <f t="shared" si="16"/>
        <v>823480</v>
      </c>
      <c r="E475" s="60">
        <f t="shared" si="20"/>
        <v>-0.0008108330662324192</v>
      </c>
      <c r="F475" s="60">
        <f t="shared" si="20"/>
        <v>0.002812988629908905</v>
      </c>
      <c r="G475" s="60">
        <f t="shared" si="20"/>
        <v>-0.000559862415175397</v>
      </c>
      <c r="H475" s="60">
        <f t="shared" si="20"/>
        <v>-0.0014422931485007819</v>
      </c>
      <c r="I475" s="88">
        <f t="shared" si="18"/>
        <v>2.0027080196240346</v>
      </c>
    </row>
    <row r="476" spans="1:9" ht="12.75">
      <c r="A476">
        <v>61</v>
      </c>
      <c r="B476" t="s">
        <v>59</v>
      </c>
      <c r="C476" t="str">
        <f t="shared" si="14"/>
        <v>B</v>
      </c>
      <c r="D476">
        <f t="shared" si="16"/>
        <v>579718</v>
      </c>
      <c r="E476" s="60">
        <f t="shared" si="20"/>
        <v>-0.020149324139225655</v>
      </c>
      <c r="F476" s="60">
        <f t="shared" si="20"/>
        <v>0.01057906726369312</v>
      </c>
      <c r="G476" s="60">
        <f t="shared" si="20"/>
        <v>0.0031586725601295187</v>
      </c>
      <c r="H476" s="60">
        <f t="shared" si="20"/>
        <v>0.006411584315403333</v>
      </c>
      <c r="I476" s="88">
        <f t="shared" si="18"/>
        <v>2.58461872841623</v>
      </c>
    </row>
    <row r="477" spans="1:9" ht="12.75">
      <c r="A477">
        <v>62</v>
      </c>
      <c r="B477" t="s">
        <v>60</v>
      </c>
      <c r="C477" t="str">
        <f t="shared" si="14"/>
        <v>A</v>
      </c>
      <c r="D477">
        <f t="shared" si="16"/>
        <v>642571</v>
      </c>
      <c r="E477" s="60">
        <f t="shared" si="20"/>
        <v>0.014219846199786446</v>
      </c>
      <c r="F477" s="60">
        <f t="shared" si="20"/>
        <v>-0.002756595692160302</v>
      </c>
      <c r="G477" s="60">
        <f t="shared" si="20"/>
        <v>-0.0037531049329485103</v>
      </c>
      <c r="H477" s="60">
        <f t="shared" si="20"/>
        <v>-0.007710145574677269</v>
      </c>
      <c r="I477" s="88">
        <f t="shared" si="18"/>
        <v>1.5378222795613248</v>
      </c>
    </row>
    <row r="478" spans="1:9" ht="12.75">
      <c r="A478">
        <v>63</v>
      </c>
      <c r="B478" t="s">
        <v>61</v>
      </c>
      <c r="C478" t="str">
        <f t="shared" si="14"/>
        <v>B</v>
      </c>
      <c r="D478">
        <f t="shared" si="16"/>
        <v>713350</v>
      </c>
      <c r="E478" s="60">
        <f t="shared" si="20"/>
        <v>-0.0036861008741331247</v>
      </c>
      <c r="F478" s="60">
        <f t="shared" si="20"/>
        <v>0.0046128031873872155</v>
      </c>
      <c r="G478" s="60">
        <f t="shared" si="20"/>
        <v>-0.0002781303233537428</v>
      </c>
      <c r="H478" s="60">
        <f t="shared" si="20"/>
        <v>-0.000648571989899982</v>
      </c>
      <c r="I478" s="88">
        <f t="shared" si="18"/>
        <v>2.0688441858835076</v>
      </c>
    </row>
    <row r="479" spans="1:9" ht="12.75">
      <c r="A479">
        <v>64</v>
      </c>
      <c r="B479" t="s">
        <v>62</v>
      </c>
      <c r="C479" t="str">
        <f t="shared" si="14"/>
        <v>B</v>
      </c>
      <c r="D479">
        <f t="shared" si="16"/>
        <v>774165</v>
      </c>
      <c r="E479" s="60">
        <f t="shared" si="20"/>
        <v>-0.0018958498538955704</v>
      </c>
      <c r="F479" s="60">
        <f t="shared" si="20"/>
        <v>0.005437045891212869</v>
      </c>
      <c r="G479" s="60">
        <f t="shared" si="20"/>
        <v>-0.0016037339738605785</v>
      </c>
      <c r="H479" s="60">
        <f t="shared" si="20"/>
        <v>-0.0019374620634563557</v>
      </c>
      <c r="I479" s="88">
        <f t="shared" si="18"/>
        <v>1.97287399972874</v>
      </c>
    </row>
    <row r="480" spans="1:9" ht="12.75">
      <c r="A480">
        <v>65</v>
      </c>
      <c r="B480" t="s">
        <v>63</v>
      </c>
      <c r="C480" t="str">
        <f aca="true" t="shared" si="21" ref="C480:C499">INDEX(E$415:H$415,1,MATCH(MAX(E480:H480),E480:H480,0))</f>
        <v>B</v>
      </c>
      <c r="D480">
        <f t="shared" si="16"/>
        <v>666929</v>
      </c>
      <c r="E480" s="60">
        <f t="shared" si="20"/>
        <v>-0.00683526071317031</v>
      </c>
      <c r="F480" s="60">
        <f t="shared" si="20"/>
        <v>0.005385248906873308</v>
      </c>
      <c r="G480" s="60">
        <f t="shared" si="20"/>
        <v>0.0006326733087807183</v>
      </c>
      <c r="H480" s="60">
        <f t="shared" si="20"/>
        <v>0.0008173384975166051</v>
      </c>
      <c r="I480" s="88">
        <f t="shared" si="18"/>
        <v>2.1771882764132315</v>
      </c>
    </row>
    <row r="481" spans="1:9" ht="12.75">
      <c r="A481">
        <v>66</v>
      </c>
      <c r="B481" t="s">
        <v>64</v>
      </c>
      <c r="C481" t="str">
        <f t="shared" si="21"/>
        <v>B</v>
      </c>
      <c r="D481">
        <f aca="true" t="shared" si="22" ref="D481:D499">SUMIF($C$3:$C$410,$A481,D$3:D$410)</f>
        <v>679887</v>
      </c>
      <c r="E481" s="60">
        <f aca="true" t="shared" si="23" ref="E481:H499">SUMIF($C$3:$C$410,$A481,E$3:E$410)/$D481-E$411</f>
        <v>-0.012761430821456754</v>
      </c>
      <c r="F481" s="60">
        <f t="shared" si="23"/>
        <v>0.00865782909594874</v>
      </c>
      <c r="G481" s="60">
        <f t="shared" si="23"/>
        <v>0.0016048140782021717</v>
      </c>
      <c r="H481" s="60">
        <f t="shared" si="23"/>
        <v>0.002498787647306166</v>
      </c>
      <c r="I481" s="88">
        <f aca="true" t="shared" si="24" ref="I481:I499">SUMIF($C$3:$C$410,$A481,I$3:I$410)/$D481</f>
        <v>2.3231507588761073</v>
      </c>
    </row>
    <row r="482" spans="1:9" ht="12.75">
      <c r="A482">
        <v>67</v>
      </c>
      <c r="B482" t="s">
        <v>65</v>
      </c>
      <c r="C482" t="str">
        <f t="shared" si="21"/>
        <v>B</v>
      </c>
      <c r="D482">
        <f t="shared" si="22"/>
        <v>706510</v>
      </c>
      <c r="E482" s="60">
        <f t="shared" si="23"/>
        <v>0.0013245929673564305</v>
      </c>
      <c r="F482" s="60">
        <f t="shared" si="23"/>
        <v>0.001956194465610156</v>
      </c>
      <c r="G482" s="60">
        <f t="shared" si="23"/>
        <v>-0.001542042681853593</v>
      </c>
      <c r="H482" s="60">
        <f t="shared" si="23"/>
        <v>-0.0017387447511126412</v>
      </c>
      <c r="I482" s="88">
        <f t="shared" si="24"/>
        <v>1.9498520898501084</v>
      </c>
    </row>
    <row r="483" spans="1:9" ht="12.75">
      <c r="A483">
        <v>68</v>
      </c>
      <c r="B483" t="s">
        <v>66</v>
      </c>
      <c r="C483" t="str">
        <f t="shared" si="21"/>
        <v>A</v>
      </c>
      <c r="D483">
        <f t="shared" si="22"/>
        <v>706634</v>
      </c>
      <c r="E483" s="60">
        <f t="shared" si="23"/>
        <v>0.007240260558538991</v>
      </c>
      <c r="F483" s="60">
        <f t="shared" si="23"/>
        <v>0.005006390783674042</v>
      </c>
      <c r="G483" s="60">
        <f t="shared" si="23"/>
        <v>-0.004194314435901234</v>
      </c>
      <c r="H483" s="60">
        <f t="shared" si="23"/>
        <v>-0.008052336906311457</v>
      </c>
      <c r="I483" s="88">
        <f t="shared" si="24"/>
        <v>1.585106292649377</v>
      </c>
    </row>
    <row r="484" spans="1:9" ht="12.75">
      <c r="A484">
        <v>69</v>
      </c>
      <c r="B484" t="s">
        <v>67</v>
      </c>
      <c r="C484" t="str">
        <f t="shared" si="21"/>
        <v>B</v>
      </c>
      <c r="D484">
        <f t="shared" si="22"/>
        <v>697822</v>
      </c>
      <c r="E484" s="60">
        <f t="shared" si="23"/>
        <v>-0.002496750506193024</v>
      </c>
      <c r="F484" s="60">
        <f t="shared" si="23"/>
        <v>0.007936927183162676</v>
      </c>
      <c r="G484" s="60">
        <f t="shared" si="23"/>
        <v>-0.00168813383000988</v>
      </c>
      <c r="H484" s="60">
        <f t="shared" si="23"/>
        <v>-0.003752042846959437</v>
      </c>
      <c r="I484" s="88">
        <f t="shared" si="24"/>
        <v>1.9046117777886051</v>
      </c>
    </row>
    <row r="485" spans="1:9" ht="12.75">
      <c r="A485">
        <v>70</v>
      </c>
      <c r="B485" t="s">
        <v>68</v>
      </c>
      <c r="C485" t="str">
        <f t="shared" si="21"/>
        <v>A</v>
      </c>
      <c r="D485">
        <f t="shared" si="22"/>
        <v>506405</v>
      </c>
      <c r="E485" s="60">
        <f t="shared" si="23"/>
        <v>0.004436969073517982</v>
      </c>
      <c r="F485" s="60">
        <f t="shared" si="23"/>
        <v>0.00409430354033391</v>
      </c>
      <c r="G485" s="60">
        <f t="shared" si="23"/>
        <v>-0.003066638467925197</v>
      </c>
      <c r="H485" s="60">
        <f t="shared" si="23"/>
        <v>-0.005464634145926324</v>
      </c>
      <c r="I485" s="88">
        <f t="shared" si="24"/>
        <v>1.7392008372745136</v>
      </c>
    </row>
    <row r="486" spans="1:9" ht="12.75">
      <c r="A486">
        <v>71</v>
      </c>
      <c r="B486" t="s">
        <v>69</v>
      </c>
      <c r="C486" t="str">
        <f t="shared" si="21"/>
        <v>A</v>
      </c>
      <c r="D486">
        <f t="shared" si="22"/>
        <v>667451</v>
      </c>
      <c r="E486" s="60">
        <f t="shared" si="23"/>
        <v>0.008302430898463498</v>
      </c>
      <c r="F486" s="60">
        <f t="shared" si="23"/>
        <v>-0.000600372920048331</v>
      </c>
      <c r="G486" s="60">
        <f t="shared" si="23"/>
        <v>-0.0027070854865101565</v>
      </c>
      <c r="H486" s="60">
        <f t="shared" si="23"/>
        <v>-0.004994972491904649</v>
      </c>
      <c r="I486" s="88">
        <f t="shared" si="24"/>
        <v>1.726523744814226</v>
      </c>
    </row>
    <row r="487" spans="1:9" ht="12.75">
      <c r="A487">
        <v>72</v>
      </c>
      <c r="B487" t="s">
        <v>70</v>
      </c>
      <c r="C487" t="str">
        <f t="shared" si="21"/>
        <v>D</v>
      </c>
      <c r="D487">
        <f t="shared" si="22"/>
        <v>488268</v>
      </c>
      <c r="E487" s="60">
        <f t="shared" si="23"/>
        <v>-0.01765280794797308</v>
      </c>
      <c r="F487" s="60">
        <f t="shared" si="23"/>
        <v>0.005332764548900207</v>
      </c>
      <c r="G487" s="60">
        <f t="shared" si="23"/>
        <v>0.0030175859294954786</v>
      </c>
      <c r="H487" s="60">
        <f t="shared" si="23"/>
        <v>0.009302457469577759</v>
      </c>
      <c r="I487" s="88">
        <f t="shared" si="24"/>
        <v>2.672466760058001</v>
      </c>
    </row>
    <row r="488" spans="1:9" ht="12.75">
      <c r="A488">
        <v>73</v>
      </c>
      <c r="B488" t="s">
        <v>71</v>
      </c>
      <c r="C488" t="str">
        <f t="shared" si="21"/>
        <v>D</v>
      </c>
      <c r="D488">
        <f t="shared" si="22"/>
        <v>663403</v>
      </c>
      <c r="E488" s="60">
        <f t="shared" si="23"/>
        <v>-0.009908839793318136</v>
      </c>
      <c r="F488" s="60">
        <f t="shared" si="23"/>
        <v>0.0010868362002450227</v>
      </c>
      <c r="G488" s="60">
        <f t="shared" si="23"/>
        <v>0.0022657310923107996</v>
      </c>
      <c r="H488" s="60">
        <f t="shared" si="23"/>
        <v>0.0065562725007625965</v>
      </c>
      <c r="I488" s="88">
        <f t="shared" si="24"/>
        <v>2.470142583015151</v>
      </c>
    </row>
    <row r="489" spans="1:9" ht="12.75">
      <c r="A489">
        <v>74</v>
      </c>
      <c r="B489" t="s">
        <v>72</v>
      </c>
      <c r="C489" t="str">
        <f t="shared" si="21"/>
        <v>D</v>
      </c>
      <c r="D489">
        <f t="shared" si="22"/>
        <v>656591</v>
      </c>
      <c r="E489" s="60">
        <f t="shared" si="23"/>
        <v>-0.012925003854399764</v>
      </c>
      <c r="F489" s="60">
        <f t="shared" si="23"/>
        <v>0.002270279070653136</v>
      </c>
      <c r="G489" s="60">
        <f t="shared" si="23"/>
        <v>0.002535395165304344</v>
      </c>
      <c r="H489" s="60">
        <f t="shared" si="23"/>
        <v>0.008119329618442576</v>
      </c>
      <c r="I489" s="88">
        <f t="shared" si="24"/>
        <v>2.5682197897930372</v>
      </c>
    </row>
    <row r="490" spans="1:9" ht="12.75">
      <c r="A490">
        <v>75</v>
      </c>
      <c r="B490" t="s">
        <v>73</v>
      </c>
      <c r="C490" t="str">
        <f t="shared" si="21"/>
        <v>D</v>
      </c>
      <c r="D490">
        <f t="shared" si="22"/>
        <v>608409</v>
      </c>
      <c r="E490" s="60">
        <f t="shared" si="23"/>
        <v>-0.0203766797523387</v>
      </c>
      <c r="F490" s="60">
        <f t="shared" si="23"/>
        <v>0.004125121327087394</v>
      </c>
      <c r="G490" s="60">
        <f t="shared" si="23"/>
        <v>0.004992727261135768</v>
      </c>
      <c r="H490" s="60">
        <f t="shared" si="23"/>
        <v>0.011258831164115898</v>
      </c>
      <c r="I490" s="88">
        <f t="shared" si="24"/>
        <v>2.8174632525159886</v>
      </c>
    </row>
    <row r="491" spans="1:9" ht="12.75">
      <c r="A491">
        <v>76</v>
      </c>
      <c r="B491" t="s">
        <v>74</v>
      </c>
      <c r="C491" t="str">
        <f t="shared" si="21"/>
        <v>D</v>
      </c>
      <c r="D491">
        <f t="shared" si="22"/>
        <v>486414</v>
      </c>
      <c r="E491" s="60">
        <f t="shared" si="23"/>
        <v>-0.03067211042408957</v>
      </c>
      <c r="F491" s="60">
        <f t="shared" si="23"/>
        <v>0.009572478706690826</v>
      </c>
      <c r="G491" s="60">
        <f t="shared" si="23"/>
        <v>0.006048290582716338</v>
      </c>
      <c r="H491" s="60">
        <f t="shared" si="23"/>
        <v>0.01505134113468274</v>
      </c>
      <c r="I491" s="88">
        <f t="shared" si="24"/>
        <v>3.093229224487782</v>
      </c>
    </row>
    <row r="492" spans="1:9" ht="12.75">
      <c r="A492">
        <v>77</v>
      </c>
      <c r="B492" t="s">
        <v>75</v>
      </c>
      <c r="C492" t="str">
        <f t="shared" si="21"/>
        <v>D</v>
      </c>
      <c r="D492">
        <f t="shared" si="22"/>
        <v>888709</v>
      </c>
      <c r="E492" s="60">
        <f t="shared" si="23"/>
        <v>-0.004255758232591389</v>
      </c>
      <c r="F492" s="60">
        <f t="shared" si="23"/>
        <v>-0.004948601443744358</v>
      </c>
      <c r="G492" s="60">
        <f t="shared" si="23"/>
        <v>0.003566011380757423</v>
      </c>
      <c r="H492" s="60">
        <f t="shared" si="23"/>
        <v>0.005638348295578601</v>
      </c>
      <c r="I492" s="88">
        <f t="shared" si="24"/>
        <v>2.4029004049694556</v>
      </c>
    </row>
    <row r="493" spans="1:9" ht="12.75">
      <c r="A493">
        <v>78</v>
      </c>
      <c r="B493" t="s">
        <v>76</v>
      </c>
      <c r="C493" t="str">
        <f t="shared" si="21"/>
        <v>D</v>
      </c>
      <c r="D493">
        <f t="shared" si="22"/>
        <v>577869</v>
      </c>
      <c r="E493" s="60">
        <f t="shared" si="23"/>
        <v>0.0018323691984712953</v>
      </c>
      <c r="F493" s="60">
        <f t="shared" si="23"/>
        <v>-0.013152422109973153</v>
      </c>
      <c r="G493" s="60">
        <f t="shared" si="23"/>
        <v>0.003504888650447754</v>
      </c>
      <c r="H493" s="60">
        <f t="shared" si="23"/>
        <v>0.007815164261054334</v>
      </c>
      <c r="I493" s="88">
        <f t="shared" si="24"/>
        <v>2.4278693146716646</v>
      </c>
    </row>
    <row r="494" spans="1:9" ht="12.75">
      <c r="A494">
        <v>79</v>
      </c>
      <c r="B494" t="s">
        <v>77</v>
      </c>
      <c r="C494" t="str">
        <f t="shared" si="21"/>
        <v>A</v>
      </c>
      <c r="D494">
        <f t="shared" si="22"/>
        <v>454895</v>
      </c>
      <c r="E494" s="60">
        <f t="shared" si="23"/>
        <v>0.011135830829762106</v>
      </c>
      <c r="F494" s="60">
        <f t="shared" si="23"/>
        <v>-0.008430939919067536</v>
      </c>
      <c r="G494" s="60">
        <f t="shared" si="23"/>
        <v>-0.0013287662248543577</v>
      </c>
      <c r="H494" s="60">
        <f t="shared" si="23"/>
        <v>-0.001376124685839794</v>
      </c>
      <c r="I494" s="88">
        <f t="shared" si="24"/>
        <v>1.870510042976951</v>
      </c>
    </row>
    <row r="495" spans="1:9" ht="12.75">
      <c r="A495">
        <v>80</v>
      </c>
      <c r="B495" t="s">
        <v>78</v>
      </c>
      <c r="C495" t="str">
        <f t="shared" si="21"/>
        <v>A</v>
      </c>
      <c r="D495">
        <f t="shared" si="22"/>
        <v>688279</v>
      </c>
      <c r="E495" s="60">
        <f t="shared" si="23"/>
        <v>0.009422416983024262</v>
      </c>
      <c r="F495" s="60">
        <f t="shared" si="23"/>
        <v>-0.007169070646508749</v>
      </c>
      <c r="G495" s="60">
        <f t="shared" si="23"/>
        <v>-0.000975608749530241</v>
      </c>
      <c r="H495" s="60">
        <f t="shared" si="23"/>
        <v>-0.0012777375869849894</v>
      </c>
      <c r="I495" s="88">
        <f t="shared" si="24"/>
        <v>1.8986428149050023</v>
      </c>
    </row>
    <row r="496" spans="1:9" ht="12.75">
      <c r="A496">
        <v>81</v>
      </c>
      <c r="B496" t="s">
        <v>79</v>
      </c>
      <c r="C496" t="str">
        <f t="shared" si="21"/>
        <v>A</v>
      </c>
      <c r="D496">
        <f t="shared" si="22"/>
        <v>618667</v>
      </c>
      <c r="E496" s="60">
        <f t="shared" si="23"/>
        <v>0.004626560460011198</v>
      </c>
      <c r="F496" s="60">
        <f t="shared" si="23"/>
        <v>-0.005016657610192848</v>
      </c>
      <c r="G496" s="60">
        <f t="shared" si="23"/>
        <v>0.000337960432877071</v>
      </c>
      <c r="H496" s="60">
        <f t="shared" si="23"/>
        <v>5.2136717305067276E-05</v>
      </c>
      <c r="I496" s="88">
        <f t="shared" si="24"/>
        <v>2.0260677359548835</v>
      </c>
    </row>
    <row r="497" spans="1:9" ht="12.75">
      <c r="A497">
        <v>82</v>
      </c>
      <c r="B497" t="s">
        <v>80</v>
      </c>
      <c r="C497" t="str">
        <f t="shared" si="21"/>
        <v>A</v>
      </c>
      <c r="D497">
        <f t="shared" si="22"/>
        <v>693059</v>
      </c>
      <c r="E497" s="60">
        <f t="shared" si="23"/>
        <v>0.017274546200690688</v>
      </c>
      <c r="F497" s="60">
        <f t="shared" si="23"/>
        <v>-0.013162916816672587</v>
      </c>
      <c r="G497" s="60">
        <f t="shared" si="23"/>
        <v>-0.0016310123446197783</v>
      </c>
      <c r="H497" s="60">
        <f t="shared" si="23"/>
        <v>-0.0024806170393979997</v>
      </c>
      <c r="I497" s="88">
        <f t="shared" si="24"/>
        <v>1.7588982727300273</v>
      </c>
    </row>
    <row r="498" spans="1:9" ht="12.75">
      <c r="A498">
        <v>83</v>
      </c>
      <c r="B498" t="s">
        <v>81</v>
      </c>
      <c r="C498" t="str">
        <f t="shared" si="21"/>
        <v>A</v>
      </c>
      <c r="D498">
        <f t="shared" si="22"/>
        <v>592531</v>
      </c>
      <c r="E498" s="60">
        <f t="shared" si="23"/>
        <v>0.0037510930718940294</v>
      </c>
      <c r="F498" s="60">
        <f t="shared" si="23"/>
        <v>-0.006707996127338536</v>
      </c>
      <c r="G498" s="60">
        <f t="shared" si="23"/>
        <v>0.0006789463151863524</v>
      </c>
      <c r="H498" s="60">
        <f t="shared" si="23"/>
        <v>0.00227795674025838</v>
      </c>
      <c r="I498" s="88">
        <f t="shared" si="24"/>
        <v>2.1306749284003708</v>
      </c>
    </row>
    <row r="499" spans="1:9" ht="12.75">
      <c r="A499">
        <v>84</v>
      </c>
      <c r="B499" t="s">
        <v>82</v>
      </c>
      <c r="C499" t="str">
        <f t="shared" si="21"/>
        <v>D</v>
      </c>
      <c r="D499">
        <f t="shared" si="22"/>
        <v>548002</v>
      </c>
      <c r="E499" s="60">
        <f t="shared" si="23"/>
        <v>-0.004090657040447421</v>
      </c>
      <c r="F499" s="60">
        <f t="shared" si="23"/>
        <v>0.0005006848248888668</v>
      </c>
      <c r="G499" s="60">
        <f t="shared" si="23"/>
        <v>0.0012913302297644196</v>
      </c>
      <c r="H499" s="60">
        <f t="shared" si="23"/>
        <v>0.0022986419857945785</v>
      </c>
      <c r="I499" s="88">
        <f t="shared" si="24"/>
        <v>2.2221675176367968</v>
      </c>
    </row>
    <row r="500" spans="2:9" ht="12.75">
      <c r="B500" t="s">
        <v>84</v>
      </c>
      <c r="C500" t="s">
        <v>84</v>
      </c>
      <c r="H500" t="s">
        <v>84</v>
      </c>
      <c r="I500">
        <v>2001</v>
      </c>
    </row>
    <row r="501" spans="2:9" ht="12.75">
      <c r="B501" s="8" t="s">
        <v>580</v>
      </c>
      <c r="H501" t="s">
        <v>521</v>
      </c>
      <c r="I501">
        <f>COUNTIF(C$416:C$499,H501)</f>
        <v>35</v>
      </c>
    </row>
    <row r="502" spans="2:9" ht="25.5">
      <c r="B502" s="8" t="s">
        <v>581</v>
      </c>
      <c r="H502" t="s">
        <v>522</v>
      </c>
      <c r="I502">
        <f>COUNTIF(C$416:C$499,H502)</f>
        <v>25</v>
      </c>
    </row>
    <row r="503" spans="2:9" ht="25.5">
      <c r="B503" s="8" t="s">
        <v>582</v>
      </c>
      <c r="H503" t="s">
        <v>523</v>
      </c>
      <c r="I503">
        <f>COUNTIF(C$416:C$499,H503)</f>
        <v>0</v>
      </c>
    </row>
    <row r="504" spans="2:9" ht="25.5">
      <c r="B504" s="8" t="s">
        <v>583</v>
      </c>
      <c r="H504" t="s">
        <v>524</v>
      </c>
      <c r="I504">
        <f>COUNTIF(C$416:C$499,H504)</f>
        <v>24</v>
      </c>
    </row>
    <row r="506" ht="12.75">
      <c r="I506">
        <f>SUM(I501:I504)</f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11"/>
  <sheetViews>
    <sheetView zoomScalePageLayoutView="0" workbookViewId="0" topLeftCell="A391">
      <selection activeCell="Q413" sqref="Q413"/>
    </sheetView>
  </sheetViews>
  <sheetFormatPr defaultColWidth="9.140625" defaultRowHeight="12.75"/>
  <cols>
    <col min="2" max="2" width="46.421875" style="0" customWidth="1"/>
    <col min="3" max="9" width="8.7109375" style="0" customWidth="1"/>
    <col min="12" max="18" width="8.7109375" style="0" customWidth="1"/>
  </cols>
  <sheetData>
    <row r="1" spans="1:12" ht="12.75">
      <c r="A1" s="89" t="s">
        <v>642</v>
      </c>
      <c r="D1">
        <v>2001</v>
      </c>
      <c r="L1">
        <v>2001</v>
      </c>
    </row>
    <row r="2" spans="1:21" ht="140.25">
      <c r="A2" s="89" t="s">
        <v>630</v>
      </c>
      <c r="C2" t="s">
        <v>85</v>
      </c>
      <c r="D2" s="8" t="s">
        <v>590</v>
      </c>
      <c r="E2" s="8" t="s">
        <v>591</v>
      </c>
      <c r="F2" s="8" t="s">
        <v>592</v>
      </c>
      <c r="G2" s="8" t="s">
        <v>593</v>
      </c>
      <c r="H2" s="8" t="s">
        <v>594</v>
      </c>
      <c r="I2" s="8" t="s">
        <v>595</v>
      </c>
      <c r="J2" s="8" t="s">
        <v>596</v>
      </c>
      <c r="L2" s="8" t="s">
        <v>590</v>
      </c>
      <c r="M2" s="8" t="s">
        <v>591</v>
      </c>
      <c r="N2" s="8" t="s">
        <v>592</v>
      </c>
      <c r="O2" s="8" t="s">
        <v>597</v>
      </c>
      <c r="P2" s="8" t="s">
        <v>598</v>
      </c>
      <c r="Q2" s="8" t="s">
        <v>594</v>
      </c>
      <c r="R2" s="8" t="s">
        <v>595</v>
      </c>
      <c r="S2" s="8" t="s">
        <v>599</v>
      </c>
      <c r="T2" s="8" t="s">
        <v>596</v>
      </c>
      <c r="U2" s="8" t="s">
        <v>600</v>
      </c>
    </row>
    <row r="3" spans="1:21" ht="12.75">
      <c r="A3" s="6">
        <v>1</v>
      </c>
      <c r="B3" s="6" t="s">
        <v>86</v>
      </c>
      <c r="C3">
        <v>1</v>
      </c>
      <c r="D3" s="85">
        <v>266</v>
      </c>
      <c r="E3" s="85">
        <v>0</v>
      </c>
      <c r="F3" s="85">
        <v>23</v>
      </c>
      <c r="G3" s="85">
        <f>O3+P3</f>
        <v>0</v>
      </c>
      <c r="H3" s="85">
        <v>0</v>
      </c>
      <c r="I3" s="85">
        <v>0</v>
      </c>
      <c r="J3" s="85">
        <v>0</v>
      </c>
      <c r="L3" s="85">
        <v>266</v>
      </c>
      <c r="M3" s="85">
        <v>0</v>
      </c>
      <c r="N3" s="85">
        <v>23</v>
      </c>
      <c r="O3" s="85">
        <v>0</v>
      </c>
      <c r="P3" s="85">
        <v>0</v>
      </c>
      <c r="Q3" s="85">
        <v>0</v>
      </c>
      <c r="R3" s="85">
        <v>0</v>
      </c>
      <c r="S3" s="85">
        <v>0</v>
      </c>
      <c r="T3" s="85">
        <v>0</v>
      </c>
      <c r="U3" s="85">
        <v>243</v>
      </c>
    </row>
    <row r="4" spans="1:21" ht="12.75">
      <c r="A4" s="6">
        <v>2</v>
      </c>
      <c r="B4" s="6" t="s">
        <v>87</v>
      </c>
      <c r="C4">
        <v>2</v>
      </c>
      <c r="D4" s="85">
        <v>1150</v>
      </c>
      <c r="E4" s="85">
        <v>0</v>
      </c>
      <c r="F4" s="85">
        <v>0</v>
      </c>
      <c r="G4" s="85">
        <f aca="true" t="shared" si="0" ref="G4:G67">O4+P4</f>
        <v>165</v>
      </c>
      <c r="H4" s="85">
        <v>257</v>
      </c>
      <c r="I4" s="85">
        <v>128</v>
      </c>
      <c r="J4" s="85">
        <v>21</v>
      </c>
      <c r="L4" s="85">
        <v>1150</v>
      </c>
      <c r="M4" s="85">
        <v>0</v>
      </c>
      <c r="N4" s="85">
        <v>0</v>
      </c>
      <c r="O4" s="85">
        <v>155</v>
      </c>
      <c r="P4" s="85">
        <v>10</v>
      </c>
      <c r="Q4" s="85">
        <v>257</v>
      </c>
      <c r="R4" s="85">
        <v>128</v>
      </c>
      <c r="S4" s="85">
        <v>0</v>
      </c>
      <c r="T4" s="85">
        <v>21</v>
      </c>
      <c r="U4" s="85">
        <v>579</v>
      </c>
    </row>
    <row r="5" spans="1:21" ht="12.75">
      <c r="A5" s="6">
        <v>3</v>
      </c>
      <c r="B5" s="6" t="s">
        <v>88</v>
      </c>
      <c r="C5">
        <v>3</v>
      </c>
      <c r="D5" s="85">
        <v>4012</v>
      </c>
      <c r="E5" s="85">
        <v>9</v>
      </c>
      <c r="F5" s="85">
        <v>112</v>
      </c>
      <c r="G5" s="85">
        <f t="shared" si="0"/>
        <v>166</v>
      </c>
      <c r="H5" s="85">
        <v>728</v>
      </c>
      <c r="I5" s="85">
        <v>1562</v>
      </c>
      <c r="J5" s="85">
        <v>82</v>
      </c>
      <c r="L5" s="85">
        <v>4012</v>
      </c>
      <c r="M5" s="85">
        <v>9</v>
      </c>
      <c r="N5" s="85">
        <v>112</v>
      </c>
      <c r="O5" s="85">
        <v>110</v>
      </c>
      <c r="P5" s="85">
        <v>56</v>
      </c>
      <c r="Q5" s="85">
        <v>728</v>
      </c>
      <c r="R5" s="85">
        <v>1562</v>
      </c>
      <c r="S5" s="85">
        <v>4</v>
      </c>
      <c r="T5" s="85">
        <v>82</v>
      </c>
      <c r="U5" s="85">
        <v>1349</v>
      </c>
    </row>
    <row r="6" spans="1:21" ht="12.75">
      <c r="A6" s="6">
        <v>4</v>
      </c>
      <c r="B6" s="6" t="s">
        <v>89</v>
      </c>
      <c r="C6">
        <v>7</v>
      </c>
      <c r="D6" s="85">
        <v>785</v>
      </c>
      <c r="E6" s="85">
        <v>0</v>
      </c>
      <c r="F6" s="85">
        <v>11</v>
      </c>
      <c r="G6" s="85">
        <f t="shared" si="0"/>
        <v>41</v>
      </c>
      <c r="H6" s="85">
        <v>220</v>
      </c>
      <c r="I6" s="85">
        <v>411</v>
      </c>
      <c r="J6" s="85">
        <v>45</v>
      </c>
      <c r="L6" s="85">
        <v>785</v>
      </c>
      <c r="M6" s="85">
        <v>0</v>
      </c>
      <c r="N6" s="85">
        <v>11</v>
      </c>
      <c r="O6" s="85">
        <v>13</v>
      </c>
      <c r="P6" s="85">
        <v>28</v>
      </c>
      <c r="Q6" s="85">
        <v>220</v>
      </c>
      <c r="R6" s="85">
        <v>411</v>
      </c>
      <c r="S6" s="85">
        <v>4</v>
      </c>
      <c r="T6" s="85">
        <v>45</v>
      </c>
      <c r="U6" s="85">
        <v>53</v>
      </c>
    </row>
    <row r="7" spans="1:21" ht="12.75">
      <c r="A7" s="6">
        <v>5</v>
      </c>
      <c r="B7" s="6" t="s">
        <v>90</v>
      </c>
      <c r="C7">
        <v>5</v>
      </c>
      <c r="D7" s="85">
        <v>1971</v>
      </c>
      <c r="E7" s="85">
        <v>39</v>
      </c>
      <c r="F7" s="85">
        <v>42</v>
      </c>
      <c r="G7" s="85">
        <f t="shared" si="0"/>
        <v>97</v>
      </c>
      <c r="H7" s="85">
        <v>325</v>
      </c>
      <c r="I7" s="85">
        <v>211</v>
      </c>
      <c r="J7" s="85">
        <v>20</v>
      </c>
      <c r="L7" s="85">
        <v>1971</v>
      </c>
      <c r="M7" s="85">
        <v>39</v>
      </c>
      <c r="N7" s="85">
        <v>42</v>
      </c>
      <c r="O7" s="85">
        <v>30</v>
      </c>
      <c r="P7" s="85">
        <v>67</v>
      </c>
      <c r="Q7" s="85">
        <v>325</v>
      </c>
      <c r="R7" s="85">
        <v>211</v>
      </c>
      <c r="S7" s="85">
        <v>0</v>
      </c>
      <c r="T7" s="85">
        <v>20</v>
      </c>
      <c r="U7" s="85">
        <v>1237</v>
      </c>
    </row>
    <row r="8" spans="1:21" ht="12.75">
      <c r="A8" s="6">
        <v>6</v>
      </c>
      <c r="B8" s="6" t="s">
        <v>91</v>
      </c>
      <c r="C8">
        <v>7</v>
      </c>
      <c r="D8" s="85">
        <v>2629</v>
      </c>
      <c r="E8" s="85">
        <v>143</v>
      </c>
      <c r="F8" s="85">
        <v>154</v>
      </c>
      <c r="G8" s="85">
        <f t="shared" si="0"/>
        <v>347</v>
      </c>
      <c r="H8" s="85">
        <v>610</v>
      </c>
      <c r="I8" s="85">
        <v>815</v>
      </c>
      <c r="J8" s="85">
        <v>35</v>
      </c>
      <c r="L8" s="85">
        <v>2629</v>
      </c>
      <c r="M8" s="85">
        <v>143</v>
      </c>
      <c r="N8" s="85">
        <v>154</v>
      </c>
      <c r="O8" s="85">
        <v>150</v>
      </c>
      <c r="P8" s="85">
        <v>197</v>
      </c>
      <c r="Q8" s="85">
        <v>610</v>
      </c>
      <c r="R8" s="85">
        <v>815</v>
      </c>
      <c r="S8" s="85">
        <v>4</v>
      </c>
      <c r="T8" s="85">
        <v>35</v>
      </c>
      <c r="U8" s="85">
        <v>521</v>
      </c>
    </row>
    <row r="9" spans="1:21" ht="12.75">
      <c r="A9" s="6">
        <v>7</v>
      </c>
      <c r="B9" s="6" t="s">
        <v>92</v>
      </c>
      <c r="C9">
        <v>1</v>
      </c>
      <c r="D9" s="85">
        <v>8868</v>
      </c>
      <c r="E9" s="85">
        <v>65</v>
      </c>
      <c r="F9" s="85">
        <v>237</v>
      </c>
      <c r="G9" s="85">
        <f t="shared" si="0"/>
        <v>198</v>
      </c>
      <c r="H9" s="85">
        <v>0</v>
      </c>
      <c r="I9" s="85">
        <v>205</v>
      </c>
      <c r="J9" s="85">
        <v>47</v>
      </c>
      <c r="L9" s="85">
        <v>8868</v>
      </c>
      <c r="M9" s="85">
        <v>65</v>
      </c>
      <c r="N9" s="85">
        <v>237</v>
      </c>
      <c r="O9" s="85">
        <v>78</v>
      </c>
      <c r="P9" s="85">
        <v>120</v>
      </c>
      <c r="Q9" s="85">
        <v>0</v>
      </c>
      <c r="R9" s="85">
        <v>205</v>
      </c>
      <c r="S9" s="85">
        <v>0</v>
      </c>
      <c r="T9" s="85">
        <v>47</v>
      </c>
      <c r="U9" s="85">
        <v>8116</v>
      </c>
    </row>
    <row r="10" spans="1:21" ht="12.75">
      <c r="A10" s="6">
        <v>8</v>
      </c>
      <c r="B10" s="6" t="s">
        <v>93</v>
      </c>
      <c r="C10">
        <v>6</v>
      </c>
      <c r="D10" s="85">
        <v>2906</v>
      </c>
      <c r="E10" s="85">
        <v>23</v>
      </c>
      <c r="F10" s="85">
        <v>142</v>
      </c>
      <c r="G10" s="85">
        <f t="shared" si="0"/>
        <v>255</v>
      </c>
      <c r="H10" s="85">
        <v>584</v>
      </c>
      <c r="I10" s="85">
        <v>942</v>
      </c>
      <c r="J10" s="85">
        <v>38</v>
      </c>
      <c r="L10" s="85">
        <v>2906</v>
      </c>
      <c r="M10" s="85">
        <v>23</v>
      </c>
      <c r="N10" s="85">
        <v>142</v>
      </c>
      <c r="O10" s="85">
        <v>222</v>
      </c>
      <c r="P10" s="85">
        <v>33</v>
      </c>
      <c r="Q10" s="85">
        <v>584</v>
      </c>
      <c r="R10" s="85">
        <v>942</v>
      </c>
      <c r="S10" s="85">
        <v>76</v>
      </c>
      <c r="T10" s="85">
        <v>38</v>
      </c>
      <c r="U10" s="85">
        <v>846</v>
      </c>
    </row>
    <row r="11" spans="1:21" ht="12.75">
      <c r="A11" s="6">
        <v>9</v>
      </c>
      <c r="B11" s="6" t="s">
        <v>94</v>
      </c>
      <c r="C11">
        <v>10</v>
      </c>
      <c r="D11" s="85">
        <v>2538</v>
      </c>
      <c r="E11" s="85">
        <v>307</v>
      </c>
      <c r="F11" s="85">
        <v>28</v>
      </c>
      <c r="G11" s="85">
        <f t="shared" si="0"/>
        <v>141</v>
      </c>
      <c r="H11" s="85">
        <v>524</v>
      </c>
      <c r="I11" s="85">
        <v>522</v>
      </c>
      <c r="J11" s="85">
        <v>25</v>
      </c>
      <c r="L11" s="85">
        <v>2538</v>
      </c>
      <c r="M11" s="85">
        <v>307</v>
      </c>
      <c r="N11" s="85">
        <v>28</v>
      </c>
      <c r="O11" s="85">
        <v>122</v>
      </c>
      <c r="P11" s="85">
        <v>19</v>
      </c>
      <c r="Q11" s="85">
        <v>524</v>
      </c>
      <c r="R11" s="85">
        <v>522</v>
      </c>
      <c r="S11" s="85">
        <v>19</v>
      </c>
      <c r="T11" s="85">
        <v>25</v>
      </c>
      <c r="U11" s="85">
        <v>972</v>
      </c>
    </row>
    <row r="12" spans="1:21" ht="12.75">
      <c r="A12" s="6">
        <v>10</v>
      </c>
      <c r="B12" s="6" t="s">
        <v>95</v>
      </c>
      <c r="C12">
        <v>3</v>
      </c>
      <c r="D12" s="85">
        <v>2953</v>
      </c>
      <c r="E12" s="85">
        <v>183</v>
      </c>
      <c r="F12" s="85">
        <v>274</v>
      </c>
      <c r="G12" s="85">
        <f t="shared" si="0"/>
        <v>107</v>
      </c>
      <c r="H12" s="85">
        <v>385</v>
      </c>
      <c r="I12" s="85">
        <v>826</v>
      </c>
      <c r="J12" s="85">
        <v>85</v>
      </c>
      <c r="L12" s="85">
        <v>2953</v>
      </c>
      <c r="M12" s="85">
        <v>183</v>
      </c>
      <c r="N12" s="85">
        <v>274</v>
      </c>
      <c r="O12" s="85">
        <v>101</v>
      </c>
      <c r="P12" s="85">
        <v>6</v>
      </c>
      <c r="Q12" s="85">
        <v>385</v>
      </c>
      <c r="R12" s="85">
        <v>826</v>
      </c>
      <c r="S12" s="85">
        <v>0</v>
      </c>
      <c r="T12" s="85">
        <v>85</v>
      </c>
      <c r="U12" s="85">
        <v>1093</v>
      </c>
    </row>
    <row r="13" spans="1:21" ht="12.75">
      <c r="A13" s="6">
        <v>11</v>
      </c>
      <c r="B13" s="6" t="s">
        <v>96</v>
      </c>
      <c r="C13">
        <v>7</v>
      </c>
      <c r="D13" s="85">
        <v>2481</v>
      </c>
      <c r="E13" s="85">
        <v>0</v>
      </c>
      <c r="F13" s="85">
        <v>148</v>
      </c>
      <c r="G13" s="85">
        <f t="shared" si="0"/>
        <v>188</v>
      </c>
      <c r="H13" s="85">
        <v>376</v>
      </c>
      <c r="I13" s="85">
        <v>328</v>
      </c>
      <c r="J13" s="85">
        <v>17</v>
      </c>
      <c r="L13" s="85">
        <v>2481</v>
      </c>
      <c r="M13" s="85">
        <v>0</v>
      </c>
      <c r="N13" s="85">
        <v>148</v>
      </c>
      <c r="O13" s="85">
        <v>158</v>
      </c>
      <c r="P13" s="85">
        <v>30</v>
      </c>
      <c r="Q13" s="85">
        <v>376</v>
      </c>
      <c r="R13" s="85">
        <v>328</v>
      </c>
      <c r="S13" s="85">
        <v>4</v>
      </c>
      <c r="T13" s="85">
        <v>17</v>
      </c>
      <c r="U13" s="85">
        <v>1420</v>
      </c>
    </row>
    <row r="14" spans="1:21" ht="12.75">
      <c r="A14" s="6">
        <v>12</v>
      </c>
      <c r="B14" s="6" t="s">
        <v>97</v>
      </c>
      <c r="C14">
        <v>4</v>
      </c>
      <c r="D14" s="85">
        <v>1569</v>
      </c>
      <c r="E14" s="85">
        <v>99</v>
      </c>
      <c r="F14" s="85">
        <v>62</v>
      </c>
      <c r="G14" s="85">
        <f t="shared" si="0"/>
        <v>98</v>
      </c>
      <c r="H14" s="85">
        <v>163</v>
      </c>
      <c r="I14" s="85">
        <v>167</v>
      </c>
      <c r="J14" s="85">
        <v>33</v>
      </c>
      <c r="L14" s="85">
        <v>1569</v>
      </c>
      <c r="M14" s="85">
        <v>99</v>
      </c>
      <c r="N14" s="85">
        <v>62</v>
      </c>
      <c r="O14" s="85">
        <v>57</v>
      </c>
      <c r="P14" s="85">
        <v>41</v>
      </c>
      <c r="Q14" s="85">
        <v>163</v>
      </c>
      <c r="R14" s="85">
        <v>167</v>
      </c>
      <c r="S14" s="85">
        <v>0</v>
      </c>
      <c r="T14" s="85">
        <v>33</v>
      </c>
      <c r="U14" s="85">
        <v>947</v>
      </c>
    </row>
    <row r="15" spans="1:21" ht="12.75">
      <c r="A15" s="6">
        <v>13</v>
      </c>
      <c r="B15" s="6" t="s">
        <v>98</v>
      </c>
      <c r="C15">
        <v>1</v>
      </c>
      <c r="D15" s="85">
        <v>1984</v>
      </c>
      <c r="E15" s="85">
        <v>0</v>
      </c>
      <c r="F15" s="85">
        <v>107</v>
      </c>
      <c r="G15" s="85">
        <f t="shared" si="0"/>
        <v>45</v>
      </c>
      <c r="H15" s="85">
        <v>147</v>
      </c>
      <c r="I15" s="85">
        <v>77</v>
      </c>
      <c r="J15" s="85">
        <v>29</v>
      </c>
      <c r="L15" s="85">
        <v>1984</v>
      </c>
      <c r="M15" s="85">
        <v>0</v>
      </c>
      <c r="N15" s="85">
        <v>107</v>
      </c>
      <c r="O15" s="85">
        <v>36</v>
      </c>
      <c r="P15" s="85">
        <v>9</v>
      </c>
      <c r="Q15" s="85">
        <v>147</v>
      </c>
      <c r="R15" s="85">
        <v>77</v>
      </c>
      <c r="S15" s="85">
        <v>11</v>
      </c>
      <c r="T15" s="85">
        <v>29</v>
      </c>
      <c r="U15" s="85">
        <v>1568</v>
      </c>
    </row>
    <row r="16" spans="1:21" ht="12.75">
      <c r="A16" s="6">
        <v>14</v>
      </c>
      <c r="B16" s="6" t="s">
        <v>99</v>
      </c>
      <c r="C16">
        <v>3</v>
      </c>
      <c r="D16" s="85">
        <v>2000</v>
      </c>
      <c r="E16" s="85">
        <v>47</v>
      </c>
      <c r="F16" s="85">
        <v>301</v>
      </c>
      <c r="G16" s="85">
        <f t="shared" si="0"/>
        <v>59</v>
      </c>
      <c r="H16" s="85">
        <v>67</v>
      </c>
      <c r="I16" s="85">
        <v>401</v>
      </c>
      <c r="J16" s="85">
        <v>20</v>
      </c>
      <c r="L16" s="85">
        <v>2000</v>
      </c>
      <c r="M16" s="85">
        <v>47</v>
      </c>
      <c r="N16" s="85">
        <v>301</v>
      </c>
      <c r="O16" s="85">
        <v>12</v>
      </c>
      <c r="P16" s="85">
        <v>47</v>
      </c>
      <c r="Q16" s="85">
        <v>67</v>
      </c>
      <c r="R16" s="85">
        <v>401</v>
      </c>
      <c r="S16" s="85">
        <v>11</v>
      </c>
      <c r="T16" s="85">
        <v>20</v>
      </c>
      <c r="U16" s="85">
        <v>1094</v>
      </c>
    </row>
    <row r="17" spans="1:21" ht="12.75">
      <c r="A17" s="6">
        <v>15</v>
      </c>
      <c r="B17" s="6" t="s">
        <v>100</v>
      </c>
      <c r="C17">
        <v>5</v>
      </c>
      <c r="D17" s="85">
        <v>1640</v>
      </c>
      <c r="E17" s="85">
        <v>51</v>
      </c>
      <c r="F17" s="85">
        <v>0</v>
      </c>
      <c r="G17" s="85">
        <f t="shared" si="0"/>
        <v>61</v>
      </c>
      <c r="H17" s="85">
        <v>523</v>
      </c>
      <c r="I17" s="85">
        <v>469</v>
      </c>
      <c r="J17" s="85">
        <v>20</v>
      </c>
      <c r="L17" s="85">
        <v>1640</v>
      </c>
      <c r="M17" s="85">
        <v>51</v>
      </c>
      <c r="N17" s="85">
        <v>0</v>
      </c>
      <c r="O17" s="85">
        <v>25</v>
      </c>
      <c r="P17" s="85">
        <v>36</v>
      </c>
      <c r="Q17" s="85">
        <v>523</v>
      </c>
      <c r="R17" s="85">
        <v>469</v>
      </c>
      <c r="S17" s="85">
        <v>11</v>
      </c>
      <c r="T17" s="85">
        <v>20</v>
      </c>
      <c r="U17" s="85">
        <v>505</v>
      </c>
    </row>
    <row r="18" spans="1:21" ht="12.75">
      <c r="A18" s="6">
        <v>16</v>
      </c>
      <c r="B18" s="6" t="s">
        <v>101</v>
      </c>
      <c r="C18">
        <v>2</v>
      </c>
      <c r="D18" s="85">
        <v>1490</v>
      </c>
      <c r="E18" s="85">
        <v>0</v>
      </c>
      <c r="F18" s="85">
        <v>256</v>
      </c>
      <c r="G18" s="85">
        <f t="shared" si="0"/>
        <v>219</v>
      </c>
      <c r="H18" s="85">
        <v>318</v>
      </c>
      <c r="I18" s="85">
        <v>545</v>
      </c>
      <c r="J18" s="85">
        <v>5</v>
      </c>
      <c r="L18" s="85">
        <v>1490</v>
      </c>
      <c r="M18" s="85">
        <v>0</v>
      </c>
      <c r="N18" s="85">
        <v>256</v>
      </c>
      <c r="O18" s="85">
        <v>180</v>
      </c>
      <c r="P18" s="85">
        <v>39</v>
      </c>
      <c r="Q18" s="85">
        <v>318</v>
      </c>
      <c r="R18" s="85">
        <v>545</v>
      </c>
      <c r="S18" s="85">
        <v>0</v>
      </c>
      <c r="T18" s="85">
        <v>5</v>
      </c>
      <c r="U18" s="85">
        <v>147</v>
      </c>
    </row>
    <row r="19" spans="1:21" ht="12.75">
      <c r="A19" s="6">
        <v>17</v>
      </c>
      <c r="B19" s="6" t="s">
        <v>102</v>
      </c>
      <c r="C19">
        <v>5</v>
      </c>
      <c r="D19" s="85">
        <v>3828</v>
      </c>
      <c r="E19" s="85">
        <v>0</v>
      </c>
      <c r="F19" s="85">
        <v>228</v>
      </c>
      <c r="G19" s="85">
        <f t="shared" si="0"/>
        <v>177</v>
      </c>
      <c r="H19" s="85">
        <v>280</v>
      </c>
      <c r="I19" s="85">
        <v>331</v>
      </c>
      <c r="J19" s="85">
        <v>75</v>
      </c>
      <c r="L19" s="85">
        <v>3828</v>
      </c>
      <c r="M19" s="85">
        <v>0</v>
      </c>
      <c r="N19" s="85">
        <v>228</v>
      </c>
      <c r="O19" s="85">
        <v>142</v>
      </c>
      <c r="P19" s="85">
        <v>35</v>
      </c>
      <c r="Q19" s="85">
        <v>280</v>
      </c>
      <c r="R19" s="85">
        <v>331</v>
      </c>
      <c r="S19" s="85">
        <v>0</v>
      </c>
      <c r="T19" s="85">
        <v>75</v>
      </c>
      <c r="U19" s="85">
        <v>2737</v>
      </c>
    </row>
    <row r="20" spans="1:21" ht="12.75">
      <c r="A20" s="6">
        <v>18</v>
      </c>
      <c r="B20" s="6" t="s">
        <v>103</v>
      </c>
      <c r="C20">
        <v>10</v>
      </c>
      <c r="D20" s="85">
        <v>1751</v>
      </c>
      <c r="E20" s="85">
        <v>39</v>
      </c>
      <c r="F20" s="85">
        <v>86</v>
      </c>
      <c r="G20" s="85">
        <f t="shared" si="0"/>
        <v>93</v>
      </c>
      <c r="H20" s="85">
        <v>371</v>
      </c>
      <c r="I20" s="85">
        <v>207</v>
      </c>
      <c r="J20" s="85">
        <v>16</v>
      </c>
      <c r="L20" s="85">
        <v>1751</v>
      </c>
      <c r="M20" s="85">
        <v>39</v>
      </c>
      <c r="N20" s="85">
        <v>86</v>
      </c>
      <c r="O20" s="85">
        <v>80</v>
      </c>
      <c r="P20" s="85">
        <v>13</v>
      </c>
      <c r="Q20" s="85">
        <v>371</v>
      </c>
      <c r="R20" s="85">
        <v>207</v>
      </c>
      <c r="S20" s="85">
        <v>11</v>
      </c>
      <c r="T20" s="85">
        <v>16</v>
      </c>
      <c r="U20" s="85">
        <v>928</v>
      </c>
    </row>
    <row r="21" spans="1:21" ht="12.75">
      <c r="A21" s="6">
        <v>19</v>
      </c>
      <c r="B21" s="6" t="s">
        <v>104</v>
      </c>
      <c r="C21">
        <v>1</v>
      </c>
      <c r="D21" s="85">
        <v>3426</v>
      </c>
      <c r="E21" s="85">
        <v>10</v>
      </c>
      <c r="F21" s="85">
        <v>34</v>
      </c>
      <c r="G21" s="85">
        <f t="shared" si="0"/>
        <v>148</v>
      </c>
      <c r="H21" s="85">
        <v>89</v>
      </c>
      <c r="I21" s="85">
        <v>63</v>
      </c>
      <c r="J21" s="85">
        <v>0</v>
      </c>
      <c r="L21" s="85">
        <v>3426</v>
      </c>
      <c r="M21" s="85">
        <v>10</v>
      </c>
      <c r="N21" s="85">
        <v>34</v>
      </c>
      <c r="O21" s="85">
        <v>54</v>
      </c>
      <c r="P21" s="85">
        <v>94</v>
      </c>
      <c r="Q21" s="85">
        <v>89</v>
      </c>
      <c r="R21" s="85">
        <v>63</v>
      </c>
      <c r="S21" s="85">
        <v>16</v>
      </c>
      <c r="T21" s="85">
        <v>0</v>
      </c>
      <c r="U21" s="85">
        <v>3066</v>
      </c>
    </row>
    <row r="22" spans="1:21" ht="12.75">
      <c r="A22" s="6">
        <v>20</v>
      </c>
      <c r="B22" s="6" t="s">
        <v>105</v>
      </c>
      <c r="C22">
        <v>1</v>
      </c>
      <c r="D22" s="85">
        <v>3225</v>
      </c>
      <c r="E22" s="85">
        <v>22</v>
      </c>
      <c r="F22" s="85">
        <v>280</v>
      </c>
      <c r="G22" s="85">
        <f t="shared" si="0"/>
        <v>159</v>
      </c>
      <c r="H22" s="85">
        <v>81</v>
      </c>
      <c r="I22" s="85">
        <v>85</v>
      </c>
      <c r="J22" s="85">
        <v>0</v>
      </c>
      <c r="L22" s="85">
        <v>3225</v>
      </c>
      <c r="M22" s="85">
        <v>22</v>
      </c>
      <c r="N22" s="85">
        <v>280</v>
      </c>
      <c r="O22" s="85">
        <v>85</v>
      </c>
      <c r="P22" s="85">
        <v>74</v>
      </c>
      <c r="Q22" s="85">
        <v>81</v>
      </c>
      <c r="R22" s="85">
        <v>85</v>
      </c>
      <c r="S22" s="85">
        <v>0</v>
      </c>
      <c r="T22" s="85">
        <v>0</v>
      </c>
      <c r="U22" s="85">
        <v>2598</v>
      </c>
    </row>
    <row r="23" spans="1:21" ht="12.75">
      <c r="A23" s="6">
        <v>21</v>
      </c>
      <c r="B23" s="6" t="s">
        <v>106</v>
      </c>
      <c r="C23">
        <v>9</v>
      </c>
      <c r="D23" s="85">
        <v>3134</v>
      </c>
      <c r="E23" s="85">
        <v>30</v>
      </c>
      <c r="F23" s="85">
        <v>144</v>
      </c>
      <c r="G23" s="85">
        <f t="shared" si="0"/>
        <v>132</v>
      </c>
      <c r="H23" s="85">
        <v>402</v>
      </c>
      <c r="I23" s="85">
        <v>390</v>
      </c>
      <c r="J23" s="85">
        <v>6</v>
      </c>
      <c r="L23" s="85">
        <v>3134</v>
      </c>
      <c r="M23" s="85">
        <v>30</v>
      </c>
      <c r="N23" s="85">
        <v>144</v>
      </c>
      <c r="O23" s="85">
        <v>111</v>
      </c>
      <c r="P23" s="85">
        <v>21</v>
      </c>
      <c r="Q23" s="85">
        <v>402</v>
      </c>
      <c r="R23" s="85">
        <v>390</v>
      </c>
      <c r="S23" s="85">
        <v>5</v>
      </c>
      <c r="T23" s="85">
        <v>6</v>
      </c>
      <c r="U23" s="85">
        <v>2025</v>
      </c>
    </row>
    <row r="24" spans="1:21" ht="12.75">
      <c r="A24" s="6">
        <v>22</v>
      </c>
      <c r="B24" s="6" t="s">
        <v>107</v>
      </c>
      <c r="C24">
        <v>8</v>
      </c>
      <c r="D24" s="85">
        <v>2945</v>
      </c>
      <c r="E24" s="85">
        <v>26</v>
      </c>
      <c r="F24" s="85">
        <v>155</v>
      </c>
      <c r="G24" s="85">
        <f t="shared" si="0"/>
        <v>190</v>
      </c>
      <c r="H24" s="85">
        <v>360</v>
      </c>
      <c r="I24" s="85">
        <v>381</v>
      </c>
      <c r="J24" s="85">
        <v>59</v>
      </c>
      <c r="L24" s="85">
        <v>2945</v>
      </c>
      <c r="M24" s="85">
        <v>26</v>
      </c>
      <c r="N24" s="85">
        <v>155</v>
      </c>
      <c r="O24" s="85">
        <v>132</v>
      </c>
      <c r="P24" s="85">
        <v>58</v>
      </c>
      <c r="Q24" s="85">
        <v>360</v>
      </c>
      <c r="R24" s="85">
        <v>381</v>
      </c>
      <c r="S24" s="85">
        <v>10</v>
      </c>
      <c r="T24" s="85">
        <v>59</v>
      </c>
      <c r="U24" s="85">
        <v>1764</v>
      </c>
    </row>
    <row r="25" spans="1:21" ht="12.75">
      <c r="A25" s="6">
        <v>23</v>
      </c>
      <c r="B25" s="6" t="s">
        <v>108</v>
      </c>
      <c r="C25">
        <v>8</v>
      </c>
      <c r="D25" s="85">
        <v>2309</v>
      </c>
      <c r="E25" s="85">
        <v>18</v>
      </c>
      <c r="F25" s="85">
        <v>78</v>
      </c>
      <c r="G25" s="85">
        <f t="shared" si="0"/>
        <v>201</v>
      </c>
      <c r="H25" s="85">
        <v>381</v>
      </c>
      <c r="I25" s="85">
        <v>305</v>
      </c>
      <c r="J25" s="85">
        <v>52</v>
      </c>
      <c r="L25" s="85">
        <v>2309</v>
      </c>
      <c r="M25" s="85">
        <v>18</v>
      </c>
      <c r="N25" s="85">
        <v>78</v>
      </c>
      <c r="O25" s="85">
        <v>113</v>
      </c>
      <c r="P25" s="85">
        <v>88</v>
      </c>
      <c r="Q25" s="85">
        <v>381</v>
      </c>
      <c r="R25" s="85">
        <v>305</v>
      </c>
      <c r="S25" s="85">
        <v>18</v>
      </c>
      <c r="T25" s="85">
        <v>52</v>
      </c>
      <c r="U25" s="85">
        <v>1256</v>
      </c>
    </row>
    <row r="26" spans="1:21" ht="12.75">
      <c r="A26" s="6">
        <v>24</v>
      </c>
      <c r="B26" s="6" t="s">
        <v>109</v>
      </c>
      <c r="C26">
        <v>9</v>
      </c>
      <c r="D26" s="85">
        <v>910</v>
      </c>
      <c r="E26" s="85">
        <v>0</v>
      </c>
      <c r="F26" s="85">
        <v>13</v>
      </c>
      <c r="G26" s="85">
        <f t="shared" si="0"/>
        <v>44</v>
      </c>
      <c r="H26" s="85">
        <v>286</v>
      </c>
      <c r="I26" s="85">
        <v>396</v>
      </c>
      <c r="J26" s="85">
        <v>5</v>
      </c>
      <c r="L26" s="85">
        <v>910</v>
      </c>
      <c r="M26" s="85">
        <v>0</v>
      </c>
      <c r="N26" s="85">
        <v>13</v>
      </c>
      <c r="O26" s="85">
        <v>44</v>
      </c>
      <c r="P26" s="85">
        <v>0</v>
      </c>
      <c r="Q26" s="85">
        <v>286</v>
      </c>
      <c r="R26" s="85">
        <v>396</v>
      </c>
      <c r="S26" s="85">
        <v>6</v>
      </c>
      <c r="T26" s="85">
        <v>5</v>
      </c>
      <c r="U26" s="85">
        <v>160</v>
      </c>
    </row>
    <row r="27" spans="1:21" ht="12.75">
      <c r="A27" s="6">
        <v>25</v>
      </c>
      <c r="B27" s="6" t="s">
        <v>110</v>
      </c>
      <c r="C27">
        <v>4</v>
      </c>
      <c r="D27" s="85">
        <v>1429</v>
      </c>
      <c r="E27" s="85">
        <v>30</v>
      </c>
      <c r="F27" s="85">
        <v>73</v>
      </c>
      <c r="G27" s="85">
        <f t="shared" si="0"/>
        <v>187</v>
      </c>
      <c r="H27" s="85">
        <v>293</v>
      </c>
      <c r="I27" s="85">
        <v>71</v>
      </c>
      <c r="J27" s="85">
        <v>0</v>
      </c>
      <c r="L27" s="85">
        <v>1429</v>
      </c>
      <c r="M27" s="85">
        <v>30</v>
      </c>
      <c r="N27" s="85">
        <v>73</v>
      </c>
      <c r="O27" s="85">
        <v>68</v>
      </c>
      <c r="P27" s="85">
        <v>119</v>
      </c>
      <c r="Q27" s="85">
        <v>293</v>
      </c>
      <c r="R27" s="85">
        <v>71</v>
      </c>
      <c r="S27" s="85">
        <v>0</v>
      </c>
      <c r="T27" s="85">
        <v>0</v>
      </c>
      <c r="U27" s="85">
        <v>775</v>
      </c>
    </row>
    <row r="28" spans="1:21" ht="12.75">
      <c r="A28" s="6">
        <v>26</v>
      </c>
      <c r="B28" s="6" t="s">
        <v>111</v>
      </c>
      <c r="C28">
        <v>2</v>
      </c>
      <c r="D28" s="85">
        <v>2259</v>
      </c>
      <c r="E28" s="85">
        <v>128</v>
      </c>
      <c r="F28" s="85">
        <v>106</v>
      </c>
      <c r="G28" s="85">
        <f t="shared" si="0"/>
        <v>280</v>
      </c>
      <c r="H28" s="85">
        <v>448</v>
      </c>
      <c r="I28" s="85">
        <v>278</v>
      </c>
      <c r="J28" s="85">
        <v>161</v>
      </c>
      <c r="L28" s="85">
        <v>2259</v>
      </c>
      <c r="M28" s="85">
        <v>128</v>
      </c>
      <c r="N28" s="85">
        <v>106</v>
      </c>
      <c r="O28" s="85">
        <v>114</v>
      </c>
      <c r="P28" s="85">
        <v>166</v>
      </c>
      <c r="Q28" s="85">
        <v>448</v>
      </c>
      <c r="R28" s="85">
        <v>278</v>
      </c>
      <c r="S28" s="85">
        <v>11</v>
      </c>
      <c r="T28" s="85">
        <v>161</v>
      </c>
      <c r="U28" s="85">
        <v>847</v>
      </c>
    </row>
    <row r="29" spans="1:21" ht="12.75">
      <c r="A29" s="6">
        <v>27</v>
      </c>
      <c r="B29" s="6" t="s">
        <v>112</v>
      </c>
      <c r="C29">
        <v>10</v>
      </c>
      <c r="D29" s="85">
        <v>2562</v>
      </c>
      <c r="E29" s="85">
        <v>36</v>
      </c>
      <c r="F29" s="85">
        <v>47</v>
      </c>
      <c r="G29" s="85">
        <f t="shared" si="0"/>
        <v>328</v>
      </c>
      <c r="H29" s="85">
        <v>282</v>
      </c>
      <c r="I29" s="85">
        <v>366</v>
      </c>
      <c r="J29" s="85">
        <v>14</v>
      </c>
      <c r="L29" s="85">
        <v>2562</v>
      </c>
      <c r="M29" s="85">
        <v>36</v>
      </c>
      <c r="N29" s="85">
        <v>47</v>
      </c>
      <c r="O29" s="85">
        <v>223</v>
      </c>
      <c r="P29" s="85">
        <v>105</v>
      </c>
      <c r="Q29" s="85">
        <v>282</v>
      </c>
      <c r="R29" s="85">
        <v>366</v>
      </c>
      <c r="S29" s="85">
        <v>3</v>
      </c>
      <c r="T29" s="85">
        <v>14</v>
      </c>
      <c r="U29" s="85">
        <v>1486</v>
      </c>
    </row>
    <row r="30" spans="1:21" ht="12.75">
      <c r="A30" s="6">
        <v>28</v>
      </c>
      <c r="B30" s="6" t="s">
        <v>113</v>
      </c>
      <c r="C30">
        <v>8</v>
      </c>
      <c r="D30" s="85">
        <v>5185</v>
      </c>
      <c r="E30" s="85">
        <v>0</v>
      </c>
      <c r="F30" s="85">
        <v>139</v>
      </c>
      <c r="G30" s="85">
        <f t="shared" si="0"/>
        <v>164</v>
      </c>
      <c r="H30" s="85">
        <v>295</v>
      </c>
      <c r="I30" s="85">
        <v>177</v>
      </c>
      <c r="J30" s="85">
        <v>15</v>
      </c>
      <c r="L30" s="85">
        <v>5185</v>
      </c>
      <c r="M30" s="85">
        <v>0</v>
      </c>
      <c r="N30" s="85">
        <v>139</v>
      </c>
      <c r="O30" s="85">
        <v>74</v>
      </c>
      <c r="P30" s="85">
        <v>90</v>
      </c>
      <c r="Q30" s="85">
        <v>295</v>
      </c>
      <c r="R30" s="85">
        <v>177</v>
      </c>
      <c r="S30" s="85">
        <v>0</v>
      </c>
      <c r="T30" s="85">
        <v>15</v>
      </c>
      <c r="U30" s="85">
        <v>4395</v>
      </c>
    </row>
    <row r="31" spans="1:21" ht="12.75">
      <c r="A31" s="6">
        <v>29</v>
      </c>
      <c r="B31" s="6" t="s">
        <v>114</v>
      </c>
      <c r="C31">
        <v>6</v>
      </c>
      <c r="D31" s="85">
        <v>1629</v>
      </c>
      <c r="E31" s="85">
        <v>25</v>
      </c>
      <c r="F31" s="85">
        <v>303</v>
      </c>
      <c r="G31" s="85">
        <f t="shared" si="0"/>
        <v>103</v>
      </c>
      <c r="H31" s="85">
        <v>521</v>
      </c>
      <c r="I31" s="85">
        <v>511</v>
      </c>
      <c r="J31" s="85">
        <v>36</v>
      </c>
      <c r="L31" s="85">
        <v>1629</v>
      </c>
      <c r="M31" s="85">
        <v>25</v>
      </c>
      <c r="N31" s="85">
        <v>303</v>
      </c>
      <c r="O31" s="85">
        <v>63</v>
      </c>
      <c r="P31" s="85">
        <v>40</v>
      </c>
      <c r="Q31" s="85">
        <v>521</v>
      </c>
      <c r="R31" s="85">
        <v>511</v>
      </c>
      <c r="S31" s="85">
        <v>5</v>
      </c>
      <c r="T31" s="85">
        <v>36</v>
      </c>
      <c r="U31" s="85">
        <v>125</v>
      </c>
    </row>
    <row r="32" spans="1:21" ht="12.75">
      <c r="A32" s="6">
        <v>30</v>
      </c>
      <c r="B32" s="6" t="s">
        <v>115</v>
      </c>
      <c r="C32">
        <v>4</v>
      </c>
      <c r="D32" s="85">
        <v>1986</v>
      </c>
      <c r="E32" s="85">
        <v>0</v>
      </c>
      <c r="F32" s="85">
        <v>279</v>
      </c>
      <c r="G32" s="85">
        <f t="shared" si="0"/>
        <v>122</v>
      </c>
      <c r="H32" s="85">
        <v>107</v>
      </c>
      <c r="I32" s="85">
        <v>73</v>
      </c>
      <c r="J32" s="85">
        <v>25</v>
      </c>
      <c r="L32" s="85">
        <v>1986</v>
      </c>
      <c r="M32" s="85">
        <v>0</v>
      </c>
      <c r="N32" s="85">
        <v>279</v>
      </c>
      <c r="O32" s="85">
        <v>88</v>
      </c>
      <c r="P32" s="85">
        <v>34</v>
      </c>
      <c r="Q32" s="85">
        <v>107</v>
      </c>
      <c r="R32" s="85">
        <v>73</v>
      </c>
      <c r="S32" s="85">
        <v>0</v>
      </c>
      <c r="T32" s="85">
        <v>25</v>
      </c>
      <c r="U32" s="85">
        <v>1380</v>
      </c>
    </row>
    <row r="33" spans="1:21" ht="12.75">
      <c r="A33" s="6">
        <v>31</v>
      </c>
      <c r="B33" s="6" t="s">
        <v>116</v>
      </c>
      <c r="C33">
        <v>4</v>
      </c>
      <c r="D33" s="85">
        <v>1590</v>
      </c>
      <c r="E33" s="85">
        <v>86</v>
      </c>
      <c r="F33" s="85">
        <v>71</v>
      </c>
      <c r="G33" s="85">
        <f t="shared" si="0"/>
        <v>214</v>
      </c>
      <c r="H33" s="85">
        <v>95</v>
      </c>
      <c r="I33" s="85">
        <v>599</v>
      </c>
      <c r="J33" s="85">
        <v>44</v>
      </c>
      <c r="L33" s="85">
        <v>1590</v>
      </c>
      <c r="M33" s="85">
        <v>86</v>
      </c>
      <c r="N33" s="85">
        <v>71</v>
      </c>
      <c r="O33" s="85">
        <v>191</v>
      </c>
      <c r="P33" s="85">
        <v>23</v>
      </c>
      <c r="Q33" s="85">
        <v>95</v>
      </c>
      <c r="R33" s="85">
        <v>599</v>
      </c>
      <c r="S33" s="85">
        <v>0</v>
      </c>
      <c r="T33" s="85">
        <v>44</v>
      </c>
      <c r="U33" s="85">
        <v>481</v>
      </c>
    </row>
    <row r="34" spans="1:21" ht="12.75">
      <c r="A34" s="6">
        <v>32</v>
      </c>
      <c r="B34" s="6" t="s">
        <v>117</v>
      </c>
      <c r="C34">
        <v>9</v>
      </c>
      <c r="D34" s="85">
        <v>4228</v>
      </c>
      <c r="E34" s="85">
        <v>222</v>
      </c>
      <c r="F34" s="85">
        <v>9</v>
      </c>
      <c r="G34" s="85">
        <f t="shared" si="0"/>
        <v>209</v>
      </c>
      <c r="H34" s="85">
        <v>644</v>
      </c>
      <c r="I34" s="85">
        <v>303</v>
      </c>
      <c r="J34" s="85">
        <v>260</v>
      </c>
      <c r="L34" s="85">
        <v>4228</v>
      </c>
      <c r="M34" s="85">
        <v>222</v>
      </c>
      <c r="N34" s="85">
        <v>9</v>
      </c>
      <c r="O34" s="85">
        <v>59</v>
      </c>
      <c r="P34" s="85">
        <v>150</v>
      </c>
      <c r="Q34" s="85">
        <v>644</v>
      </c>
      <c r="R34" s="85">
        <v>303</v>
      </c>
      <c r="S34" s="85">
        <v>14</v>
      </c>
      <c r="T34" s="85">
        <v>260</v>
      </c>
      <c r="U34" s="85">
        <v>2567</v>
      </c>
    </row>
    <row r="35" spans="1:21" ht="12.75">
      <c r="A35" s="6">
        <v>33</v>
      </c>
      <c r="B35" s="6" t="s">
        <v>118</v>
      </c>
      <c r="C35">
        <v>1</v>
      </c>
      <c r="D35" s="85">
        <v>5759</v>
      </c>
      <c r="E35" s="85">
        <v>43</v>
      </c>
      <c r="F35" s="85">
        <v>41</v>
      </c>
      <c r="G35" s="85">
        <f t="shared" si="0"/>
        <v>59</v>
      </c>
      <c r="H35" s="85">
        <v>4</v>
      </c>
      <c r="I35" s="85">
        <v>185</v>
      </c>
      <c r="J35" s="85">
        <v>26</v>
      </c>
      <c r="L35" s="85">
        <v>5759</v>
      </c>
      <c r="M35" s="85">
        <v>43</v>
      </c>
      <c r="N35" s="85">
        <v>41</v>
      </c>
      <c r="O35" s="85">
        <v>32</v>
      </c>
      <c r="P35" s="85">
        <v>27</v>
      </c>
      <c r="Q35" s="85">
        <v>4</v>
      </c>
      <c r="R35" s="85">
        <v>185</v>
      </c>
      <c r="S35" s="85">
        <v>0</v>
      </c>
      <c r="T35" s="85">
        <v>26</v>
      </c>
      <c r="U35" s="85">
        <v>5401</v>
      </c>
    </row>
    <row r="36" spans="1:21" ht="12.75">
      <c r="A36" s="6">
        <v>34</v>
      </c>
      <c r="B36" s="6" t="s">
        <v>119</v>
      </c>
      <c r="C36">
        <v>13</v>
      </c>
      <c r="D36" s="85">
        <v>2190</v>
      </c>
      <c r="E36" s="85">
        <v>26</v>
      </c>
      <c r="F36" s="85">
        <v>52</v>
      </c>
      <c r="G36" s="85">
        <f t="shared" si="0"/>
        <v>248</v>
      </c>
      <c r="H36" s="85">
        <v>539</v>
      </c>
      <c r="I36" s="85">
        <v>550</v>
      </c>
      <c r="J36" s="85">
        <v>22</v>
      </c>
      <c r="L36" s="85">
        <v>2190</v>
      </c>
      <c r="M36" s="85">
        <v>26</v>
      </c>
      <c r="N36" s="85">
        <v>52</v>
      </c>
      <c r="O36" s="85">
        <v>242</v>
      </c>
      <c r="P36" s="85">
        <v>6</v>
      </c>
      <c r="Q36" s="85">
        <v>539</v>
      </c>
      <c r="R36" s="85">
        <v>550</v>
      </c>
      <c r="S36" s="85">
        <v>3</v>
      </c>
      <c r="T36" s="85">
        <v>22</v>
      </c>
      <c r="U36" s="85">
        <v>750</v>
      </c>
    </row>
    <row r="37" spans="1:21" ht="12.75">
      <c r="A37" s="6">
        <v>35</v>
      </c>
      <c r="B37" s="6" t="s">
        <v>120</v>
      </c>
      <c r="C37">
        <v>53</v>
      </c>
      <c r="D37" s="85">
        <v>2234</v>
      </c>
      <c r="E37" s="85">
        <v>139</v>
      </c>
      <c r="F37" s="85">
        <v>49</v>
      </c>
      <c r="G37" s="85">
        <f t="shared" si="0"/>
        <v>244</v>
      </c>
      <c r="H37" s="85">
        <v>532</v>
      </c>
      <c r="I37" s="85">
        <v>748</v>
      </c>
      <c r="J37" s="85">
        <v>47</v>
      </c>
      <c r="L37" s="85">
        <v>2234</v>
      </c>
      <c r="M37" s="85">
        <v>139</v>
      </c>
      <c r="N37" s="85">
        <v>49</v>
      </c>
      <c r="O37" s="85">
        <v>244</v>
      </c>
      <c r="P37" s="85">
        <v>0</v>
      </c>
      <c r="Q37" s="85">
        <v>532</v>
      </c>
      <c r="R37" s="85">
        <v>748</v>
      </c>
      <c r="S37" s="85">
        <v>3</v>
      </c>
      <c r="T37" s="85">
        <v>47</v>
      </c>
      <c r="U37" s="85">
        <v>472</v>
      </c>
    </row>
    <row r="38" spans="1:21" ht="12.75">
      <c r="A38" s="6">
        <v>36</v>
      </c>
      <c r="B38" s="6" t="s">
        <v>121</v>
      </c>
      <c r="C38">
        <v>11</v>
      </c>
      <c r="D38" s="85">
        <v>14992</v>
      </c>
      <c r="E38" s="85">
        <v>65</v>
      </c>
      <c r="F38" s="85">
        <v>121</v>
      </c>
      <c r="G38" s="85">
        <f t="shared" si="0"/>
        <v>254</v>
      </c>
      <c r="H38" s="85">
        <v>899</v>
      </c>
      <c r="I38" s="85">
        <v>1241</v>
      </c>
      <c r="J38" s="85">
        <v>78</v>
      </c>
      <c r="L38" s="85">
        <v>14992</v>
      </c>
      <c r="M38" s="85">
        <v>65</v>
      </c>
      <c r="N38" s="85">
        <v>121</v>
      </c>
      <c r="O38" s="85">
        <v>145</v>
      </c>
      <c r="P38" s="85">
        <v>109</v>
      </c>
      <c r="Q38" s="85">
        <v>899</v>
      </c>
      <c r="R38" s="85">
        <v>1241</v>
      </c>
      <c r="S38" s="85">
        <v>35</v>
      </c>
      <c r="T38" s="85">
        <v>78</v>
      </c>
      <c r="U38" s="85">
        <v>12299</v>
      </c>
    </row>
    <row r="39" spans="1:21" ht="12.75">
      <c r="A39" s="6">
        <v>37</v>
      </c>
      <c r="B39" s="6" t="s">
        <v>122</v>
      </c>
      <c r="C39">
        <v>12</v>
      </c>
      <c r="D39" s="85">
        <v>1595</v>
      </c>
      <c r="E39" s="85">
        <v>0</v>
      </c>
      <c r="F39" s="85">
        <v>50</v>
      </c>
      <c r="G39" s="85">
        <f t="shared" si="0"/>
        <v>194</v>
      </c>
      <c r="H39" s="85">
        <v>510</v>
      </c>
      <c r="I39" s="85">
        <v>723</v>
      </c>
      <c r="J39" s="85">
        <v>0</v>
      </c>
      <c r="L39" s="85">
        <v>1595</v>
      </c>
      <c r="M39" s="85">
        <v>0</v>
      </c>
      <c r="N39" s="85">
        <v>50</v>
      </c>
      <c r="O39" s="85">
        <v>118</v>
      </c>
      <c r="P39" s="85">
        <v>76</v>
      </c>
      <c r="Q39" s="85">
        <v>510</v>
      </c>
      <c r="R39" s="85">
        <v>723</v>
      </c>
      <c r="S39" s="85">
        <v>14</v>
      </c>
      <c r="T39" s="85">
        <v>0</v>
      </c>
      <c r="U39" s="85">
        <v>104</v>
      </c>
    </row>
    <row r="40" spans="1:21" ht="12.75">
      <c r="A40" s="6">
        <v>38</v>
      </c>
      <c r="B40" s="6" t="s">
        <v>123</v>
      </c>
      <c r="C40">
        <v>12</v>
      </c>
      <c r="D40" s="85">
        <v>2152</v>
      </c>
      <c r="E40" s="85">
        <v>19</v>
      </c>
      <c r="F40" s="85">
        <v>70</v>
      </c>
      <c r="G40" s="85">
        <f t="shared" si="0"/>
        <v>206</v>
      </c>
      <c r="H40" s="85">
        <v>577</v>
      </c>
      <c r="I40" s="85">
        <v>705</v>
      </c>
      <c r="J40" s="85">
        <v>0</v>
      </c>
      <c r="L40" s="85">
        <v>2152</v>
      </c>
      <c r="M40" s="85">
        <v>19</v>
      </c>
      <c r="N40" s="85">
        <v>70</v>
      </c>
      <c r="O40" s="85">
        <v>202</v>
      </c>
      <c r="P40" s="85">
        <v>4</v>
      </c>
      <c r="Q40" s="85">
        <v>577</v>
      </c>
      <c r="R40" s="85">
        <v>705</v>
      </c>
      <c r="S40" s="85">
        <v>9</v>
      </c>
      <c r="T40" s="85">
        <v>0</v>
      </c>
      <c r="U40" s="85">
        <v>566</v>
      </c>
    </row>
    <row r="41" spans="1:21" ht="12.75">
      <c r="A41" s="6">
        <v>39</v>
      </c>
      <c r="B41" s="6" t="s">
        <v>124</v>
      </c>
      <c r="C41">
        <v>13</v>
      </c>
      <c r="D41" s="85">
        <v>5251</v>
      </c>
      <c r="E41" s="85">
        <v>55</v>
      </c>
      <c r="F41" s="85">
        <v>137</v>
      </c>
      <c r="G41" s="85">
        <f t="shared" si="0"/>
        <v>181</v>
      </c>
      <c r="H41" s="85">
        <v>562</v>
      </c>
      <c r="I41" s="85">
        <v>466</v>
      </c>
      <c r="J41" s="85">
        <v>57</v>
      </c>
      <c r="L41" s="85">
        <v>5251</v>
      </c>
      <c r="M41" s="85">
        <v>55</v>
      </c>
      <c r="N41" s="85">
        <v>137</v>
      </c>
      <c r="O41" s="85">
        <v>153</v>
      </c>
      <c r="P41" s="85">
        <v>28</v>
      </c>
      <c r="Q41" s="85">
        <v>562</v>
      </c>
      <c r="R41" s="85">
        <v>466</v>
      </c>
      <c r="S41" s="85">
        <v>21</v>
      </c>
      <c r="T41" s="85">
        <v>57</v>
      </c>
      <c r="U41" s="85">
        <v>3772</v>
      </c>
    </row>
    <row r="42" spans="1:21" ht="12.75">
      <c r="A42" s="6">
        <v>40</v>
      </c>
      <c r="B42" s="6" t="s">
        <v>125</v>
      </c>
      <c r="C42">
        <v>11</v>
      </c>
      <c r="D42" s="85">
        <v>2007</v>
      </c>
      <c r="E42" s="85">
        <v>67</v>
      </c>
      <c r="F42" s="85">
        <v>87</v>
      </c>
      <c r="G42" s="85">
        <f t="shared" si="0"/>
        <v>31</v>
      </c>
      <c r="H42" s="85">
        <v>458</v>
      </c>
      <c r="I42" s="85">
        <v>1084</v>
      </c>
      <c r="J42" s="85">
        <v>105</v>
      </c>
      <c r="L42" s="85">
        <v>2007</v>
      </c>
      <c r="M42" s="85">
        <v>67</v>
      </c>
      <c r="N42" s="85">
        <v>87</v>
      </c>
      <c r="O42" s="85">
        <v>31</v>
      </c>
      <c r="P42" s="85">
        <v>0</v>
      </c>
      <c r="Q42" s="85">
        <v>458</v>
      </c>
      <c r="R42" s="85">
        <v>1084</v>
      </c>
      <c r="S42" s="85">
        <v>18</v>
      </c>
      <c r="T42" s="85">
        <v>105</v>
      </c>
      <c r="U42" s="85">
        <v>157</v>
      </c>
    </row>
    <row r="43" spans="1:21" ht="12.75">
      <c r="A43" s="6">
        <v>41</v>
      </c>
      <c r="B43" s="6" t="s">
        <v>126</v>
      </c>
      <c r="C43">
        <v>12</v>
      </c>
      <c r="D43" s="85">
        <v>1745</v>
      </c>
      <c r="E43" s="85">
        <v>19</v>
      </c>
      <c r="F43" s="85">
        <v>121</v>
      </c>
      <c r="G43" s="85">
        <f t="shared" si="0"/>
        <v>175</v>
      </c>
      <c r="H43" s="85">
        <v>559</v>
      </c>
      <c r="I43" s="85">
        <v>684</v>
      </c>
      <c r="J43" s="85">
        <v>17</v>
      </c>
      <c r="L43" s="85">
        <v>1745</v>
      </c>
      <c r="M43" s="85">
        <v>19</v>
      </c>
      <c r="N43" s="85">
        <v>121</v>
      </c>
      <c r="O43" s="85">
        <v>142</v>
      </c>
      <c r="P43" s="85">
        <v>33</v>
      </c>
      <c r="Q43" s="85">
        <v>559</v>
      </c>
      <c r="R43" s="85">
        <v>684</v>
      </c>
      <c r="S43" s="85">
        <v>7</v>
      </c>
      <c r="T43" s="85">
        <v>17</v>
      </c>
      <c r="U43" s="85">
        <v>163</v>
      </c>
    </row>
    <row r="44" spans="1:21" ht="12.75">
      <c r="A44" s="6">
        <v>42</v>
      </c>
      <c r="B44" s="6" t="s">
        <v>127</v>
      </c>
      <c r="C44">
        <v>13</v>
      </c>
      <c r="D44" s="85">
        <v>1377</v>
      </c>
      <c r="E44" s="85">
        <v>21</v>
      </c>
      <c r="F44" s="85">
        <v>87</v>
      </c>
      <c r="G44" s="85">
        <f t="shared" si="0"/>
        <v>261</v>
      </c>
      <c r="H44" s="85">
        <v>295</v>
      </c>
      <c r="I44" s="85">
        <v>586</v>
      </c>
      <c r="J44" s="85">
        <v>0</v>
      </c>
      <c r="L44" s="85">
        <v>1377</v>
      </c>
      <c r="M44" s="85">
        <v>21</v>
      </c>
      <c r="N44" s="85">
        <v>87</v>
      </c>
      <c r="O44" s="85">
        <v>241</v>
      </c>
      <c r="P44" s="85">
        <v>20</v>
      </c>
      <c r="Q44" s="85">
        <v>295</v>
      </c>
      <c r="R44" s="85">
        <v>586</v>
      </c>
      <c r="S44" s="85">
        <v>12</v>
      </c>
      <c r="T44" s="85">
        <v>0</v>
      </c>
      <c r="U44" s="85">
        <v>115</v>
      </c>
    </row>
    <row r="45" spans="1:21" ht="12.75">
      <c r="A45" s="6">
        <v>43</v>
      </c>
      <c r="B45" s="6" t="s">
        <v>128</v>
      </c>
      <c r="C45">
        <v>14</v>
      </c>
      <c r="D45" s="85">
        <v>2022</v>
      </c>
      <c r="E45" s="85">
        <v>0</v>
      </c>
      <c r="F45" s="85">
        <v>26</v>
      </c>
      <c r="G45" s="85">
        <f t="shared" si="0"/>
        <v>148</v>
      </c>
      <c r="H45" s="85">
        <v>622</v>
      </c>
      <c r="I45" s="85">
        <v>668</v>
      </c>
      <c r="J45" s="85">
        <v>86</v>
      </c>
      <c r="L45" s="85">
        <v>2022</v>
      </c>
      <c r="M45" s="85">
        <v>0</v>
      </c>
      <c r="N45" s="85">
        <v>26</v>
      </c>
      <c r="O45" s="85">
        <v>96</v>
      </c>
      <c r="P45" s="85">
        <v>52</v>
      </c>
      <c r="Q45" s="85">
        <v>622</v>
      </c>
      <c r="R45" s="85">
        <v>668</v>
      </c>
      <c r="S45" s="85">
        <v>17</v>
      </c>
      <c r="T45" s="85">
        <v>86</v>
      </c>
      <c r="U45" s="85">
        <v>455</v>
      </c>
    </row>
    <row r="46" spans="1:21" ht="12.75">
      <c r="A46" s="6">
        <v>44</v>
      </c>
      <c r="B46" s="6" t="s">
        <v>129</v>
      </c>
      <c r="C46">
        <v>14</v>
      </c>
      <c r="D46" s="85">
        <v>942</v>
      </c>
      <c r="E46" s="85">
        <v>0</v>
      </c>
      <c r="F46" s="85">
        <v>74</v>
      </c>
      <c r="G46" s="85">
        <f t="shared" si="0"/>
        <v>17</v>
      </c>
      <c r="H46" s="85">
        <v>368</v>
      </c>
      <c r="I46" s="85">
        <v>282</v>
      </c>
      <c r="J46" s="85">
        <v>112</v>
      </c>
      <c r="L46" s="85">
        <v>942</v>
      </c>
      <c r="M46" s="85">
        <v>0</v>
      </c>
      <c r="N46" s="85">
        <v>74</v>
      </c>
      <c r="O46" s="85">
        <v>17</v>
      </c>
      <c r="P46" s="85">
        <v>0</v>
      </c>
      <c r="Q46" s="85">
        <v>368</v>
      </c>
      <c r="R46" s="85">
        <v>282</v>
      </c>
      <c r="S46" s="85">
        <v>7</v>
      </c>
      <c r="T46" s="85">
        <v>112</v>
      </c>
      <c r="U46" s="85">
        <v>82</v>
      </c>
    </row>
    <row r="47" spans="1:21" ht="12.75">
      <c r="A47" s="6">
        <v>45</v>
      </c>
      <c r="B47" s="6" t="s">
        <v>130</v>
      </c>
      <c r="C47">
        <v>15</v>
      </c>
      <c r="D47" s="85">
        <v>12538</v>
      </c>
      <c r="E47" s="85">
        <v>73</v>
      </c>
      <c r="F47" s="85">
        <v>222</v>
      </c>
      <c r="G47" s="85">
        <f t="shared" si="0"/>
        <v>248</v>
      </c>
      <c r="H47" s="85">
        <v>1613</v>
      </c>
      <c r="I47" s="85">
        <v>974</v>
      </c>
      <c r="J47" s="85">
        <v>98</v>
      </c>
      <c r="L47" s="85">
        <v>12538</v>
      </c>
      <c r="M47" s="85">
        <v>73</v>
      </c>
      <c r="N47" s="85">
        <v>222</v>
      </c>
      <c r="O47" s="85">
        <v>213</v>
      </c>
      <c r="P47" s="85">
        <v>35</v>
      </c>
      <c r="Q47" s="85">
        <v>1613</v>
      </c>
      <c r="R47" s="85">
        <v>974</v>
      </c>
      <c r="S47" s="85">
        <v>50</v>
      </c>
      <c r="T47" s="85">
        <v>98</v>
      </c>
      <c r="U47" s="85">
        <v>9260</v>
      </c>
    </row>
    <row r="48" spans="1:21" ht="12.75">
      <c r="A48" s="6">
        <v>46</v>
      </c>
      <c r="B48" s="6" t="s">
        <v>131</v>
      </c>
      <c r="C48">
        <v>14</v>
      </c>
      <c r="D48" s="85">
        <v>1178</v>
      </c>
      <c r="E48" s="85">
        <v>29</v>
      </c>
      <c r="F48" s="85">
        <v>0</v>
      </c>
      <c r="G48" s="85">
        <f t="shared" si="0"/>
        <v>367</v>
      </c>
      <c r="H48" s="85">
        <v>242</v>
      </c>
      <c r="I48" s="85">
        <v>247</v>
      </c>
      <c r="J48" s="85">
        <v>49</v>
      </c>
      <c r="L48" s="85">
        <v>1178</v>
      </c>
      <c r="M48" s="85">
        <v>29</v>
      </c>
      <c r="N48" s="85">
        <v>0</v>
      </c>
      <c r="O48" s="85">
        <v>217</v>
      </c>
      <c r="P48" s="85">
        <v>150</v>
      </c>
      <c r="Q48" s="85">
        <v>242</v>
      </c>
      <c r="R48" s="85">
        <v>247</v>
      </c>
      <c r="S48" s="85">
        <v>27</v>
      </c>
      <c r="T48" s="85">
        <v>49</v>
      </c>
      <c r="U48" s="85">
        <v>217</v>
      </c>
    </row>
    <row r="49" spans="1:21" ht="12.75">
      <c r="A49" s="6">
        <v>47</v>
      </c>
      <c r="B49" s="6" t="s">
        <v>132</v>
      </c>
      <c r="C49">
        <v>15</v>
      </c>
      <c r="D49" s="85">
        <v>4045</v>
      </c>
      <c r="E49" s="85">
        <v>406</v>
      </c>
      <c r="F49" s="85">
        <v>57</v>
      </c>
      <c r="G49" s="85">
        <f t="shared" si="0"/>
        <v>210</v>
      </c>
      <c r="H49" s="85">
        <v>1113</v>
      </c>
      <c r="I49" s="85">
        <v>1657</v>
      </c>
      <c r="J49" s="85">
        <v>215</v>
      </c>
      <c r="L49" s="85">
        <v>4045</v>
      </c>
      <c r="M49" s="85">
        <v>406</v>
      </c>
      <c r="N49" s="85">
        <v>57</v>
      </c>
      <c r="O49" s="85">
        <v>196</v>
      </c>
      <c r="P49" s="85">
        <v>14</v>
      </c>
      <c r="Q49" s="85">
        <v>1113</v>
      </c>
      <c r="R49" s="85">
        <v>1657</v>
      </c>
      <c r="S49" s="85">
        <v>43</v>
      </c>
      <c r="T49" s="85">
        <v>215</v>
      </c>
      <c r="U49" s="85">
        <v>344</v>
      </c>
    </row>
    <row r="50" spans="1:21" ht="12.75">
      <c r="A50" s="6">
        <v>48</v>
      </c>
      <c r="B50" s="6" t="s">
        <v>133</v>
      </c>
      <c r="C50">
        <v>33</v>
      </c>
      <c r="D50" s="85">
        <v>3352</v>
      </c>
      <c r="E50" s="85">
        <v>9</v>
      </c>
      <c r="F50" s="85">
        <v>59</v>
      </c>
      <c r="G50" s="85">
        <f t="shared" si="0"/>
        <v>301</v>
      </c>
      <c r="H50" s="85">
        <v>1141</v>
      </c>
      <c r="I50" s="85">
        <v>1216</v>
      </c>
      <c r="J50" s="85">
        <v>207</v>
      </c>
      <c r="L50" s="85">
        <v>3352</v>
      </c>
      <c r="M50" s="85">
        <v>9</v>
      </c>
      <c r="N50" s="85">
        <v>59</v>
      </c>
      <c r="O50" s="85">
        <v>234</v>
      </c>
      <c r="P50" s="85">
        <v>67</v>
      </c>
      <c r="Q50" s="85">
        <v>1141</v>
      </c>
      <c r="R50" s="85">
        <v>1216</v>
      </c>
      <c r="S50" s="85">
        <v>8</v>
      </c>
      <c r="T50" s="85">
        <v>207</v>
      </c>
      <c r="U50" s="85">
        <v>411</v>
      </c>
    </row>
    <row r="51" spans="1:21" ht="12.75">
      <c r="A51" s="6">
        <v>49</v>
      </c>
      <c r="B51" s="6" t="s">
        <v>134</v>
      </c>
      <c r="C51">
        <v>17</v>
      </c>
      <c r="D51" s="85">
        <v>1918</v>
      </c>
      <c r="E51" s="85">
        <v>13</v>
      </c>
      <c r="F51" s="85">
        <v>18</v>
      </c>
      <c r="G51" s="85">
        <f t="shared" si="0"/>
        <v>215</v>
      </c>
      <c r="H51" s="85">
        <v>742</v>
      </c>
      <c r="I51" s="85">
        <v>697</v>
      </c>
      <c r="J51" s="85">
        <v>5</v>
      </c>
      <c r="L51" s="85">
        <v>1918</v>
      </c>
      <c r="M51" s="85">
        <v>13</v>
      </c>
      <c r="N51" s="85">
        <v>18</v>
      </c>
      <c r="O51" s="85">
        <v>210</v>
      </c>
      <c r="P51" s="85">
        <v>5</v>
      </c>
      <c r="Q51" s="85">
        <v>742</v>
      </c>
      <c r="R51" s="85">
        <v>697</v>
      </c>
      <c r="S51" s="85">
        <v>23</v>
      </c>
      <c r="T51" s="85">
        <v>5</v>
      </c>
      <c r="U51" s="85">
        <v>205</v>
      </c>
    </row>
    <row r="52" spans="1:21" ht="12.75">
      <c r="A52" s="6">
        <v>50</v>
      </c>
      <c r="B52" s="6" t="s">
        <v>135</v>
      </c>
      <c r="C52">
        <v>17</v>
      </c>
      <c r="D52" s="85">
        <v>3885</v>
      </c>
      <c r="E52" s="85">
        <v>58</v>
      </c>
      <c r="F52" s="85">
        <v>100</v>
      </c>
      <c r="G52" s="85">
        <f t="shared" si="0"/>
        <v>332</v>
      </c>
      <c r="H52" s="85">
        <v>760</v>
      </c>
      <c r="I52" s="85">
        <v>681</v>
      </c>
      <c r="J52" s="85">
        <v>12</v>
      </c>
      <c r="L52" s="85">
        <v>3885</v>
      </c>
      <c r="M52" s="85">
        <v>58</v>
      </c>
      <c r="N52" s="85">
        <v>100</v>
      </c>
      <c r="O52" s="85">
        <v>314</v>
      </c>
      <c r="P52" s="85">
        <v>18</v>
      </c>
      <c r="Q52" s="85">
        <v>760</v>
      </c>
      <c r="R52" s="85">
        <v>681</v>
      </c>
      <c r="S52" s="85">
        <v>14</v>
      </c>
      <c r="T52" s="85">
        <v>12</v>
      </c>
      <c r="U52" s="85">
        <v>1928</v>
      </c>
    </row>
    <row r="53" spans="1:21" ht="12.75">
      <c r="A53" s="6">
        <v>51</v>
      </c>
      <c r="B53" s="6" t="s">
        <v>136</v>
      </c>
      <c r="C53">
        <v>17</v>
      </c>
      <c r="D53" s="85">
        <v>1958</v>
      </c>
      <c r="E53" s="85">
        <v>167</v>
      </c>
      <c r="F53" s="85">
        <v>24</v>
      </c>
      <c r="G53" s="85">
        <f t="shared" si="0"/>
        <v>304</v>
      </c>
      <c r="H53" s="85">
        <v>831</v>
      </c>
      <c r="I53" s="85">
        <v>403</v>
      </c>
      <c r="J53" s="85">
        <v>3</v>
      </c>
      <c r="L53" s="85">
        <v>1958</v>
      </c>
      <c r="M53" s="85">
        <v>167</v>
      </c>
      <c r="N53" s="85">
        <v>24</v>
      </c>
      <c r="O53" s="85">
        <v>268</v>
      </c>
      <c r="P53" s="85">
        <v>36</v>
      </c>
      <c r="Q53" s="85">
        <v>831</v>
      </c>
      <c r="R53" s="85">
        <v>403</v>
      </c>
      <c r="S53" s="85">
        <v>27</v>
      </c>
      <c r="T53" s="85">
        <v>3</v>
      </c>
      <c r="U53" s="85">
        <v>199</v>
      </c>
    </row>
    <row r="54" spans="1:21" ht="12.75">
      <c r="A54" s="6">
        <v>52</v>
      </c>
      <c r="B54" s="6" t="s">
        <v>137</v>
      </c>
      <c r="C54">
        <v>16</v>
      </c>
      <c r="D54" s="85">
        <v>8312</v>
      </c>
      <c r="E54" s="85">
        <v>62</v>
      </c>
      <c r="F54" s="85">
        <v>142</v>
      </c>
      <c r="G54" s="85">
        <f t="shared" si="0"/>
        <v>612</v>
      </c>
      <c r="H54" s="85">
        <v>1518</v>
      </c>
      <c r="I54" s="85">
        <v>1317</v>
      </c>
      <c r="J54" s="85">
        <v>121</v>
      </c>
      <c r="L54" s="85">
        <v>8312</v>
      </c>
      <c r="M54" s="85">
        <v>62</v>
      </c>
      <c r="N54" s="85">
        <v>142</v>
      </c>
      <c r="O54" s="85">
        <v>375</v>
      </c>
      <c r="P54" s="85">
        <v>237</v>
      </c>
      <c r="Q54" s="85">
        <v>1518</v>
      </c>
      <c r="R54" s="85">
        <v>1317</v>
      </c>
      <c r="S54" s="85">
        <v>30</v>
      </c>
      <c r="T54" s="85">
        <v>121</v>
      </c>
      <c r="U54" s="85">
        <v>4510</v>
      </c>
    </row>
    <row r="55" spans="1:21" ht="12.75">
      <c r="A55" s="6">
        <v>53</v>
      </c>
      <c r="B55" s="6" t="s">
        <v>138</v>
      </c>
      <c r="C55">
        <v>19</v>
      </c>
      <c r="D55" s="85">
        <v>2246</v>
      </c>
      <c r="E55" s="85">
        <v>68</v>
      </c>
      <c r="F55" s="85">
        <v>74</v>
      </c>
      <c r="G55" s="85">
        <f t="shared" si="0"/>
        <v>243</v>
      </c>
      <c r="H55" s="85">
        <v>350</v>
      </c>
      <c r="I55" s="85">
        <v>504</v>
      </c>
      <c r="J55" s="85">
        <v>165</v>
      </c>
      <c r="L55" s="85">
        <v>2246</v>
      </c>
      <c r="M55" s="85">
        <v>68</v>
      </c>
      <c r="N55" s="85">
        <v>74</v>
      </c>
      <c r="O55" s="85">
        <v>243</v>
      </c>
      <c r="P55" s="85">
        <v>0</v>
      </c>
      <c r="Q55" s="85">
        <v>350</v>
      </c>
      <c r="R55" s="85">
        <v>504</v>
      </c>
      <c r="S55" s="85">
        <v>22</v>
      </c>
      <c r="T55" s="85">
        <v>165</v>
      </c>
      <c r="U55" s="85">
        <v>820</v>
      </c>
    </row>
    <row r="56" spans="1:21" ht="12.75">
      <c r="A56" s="6">
        <v>54</v>
      </c>
      <c r="B56" s="6" t="s">
        <v>139</v>
      </c>
      <c r="C56">
        <v>18</v>
      </c>
      <c r="D56" s="85">
        <v>5337</v>
      </c>
      <c r="E56" s="85">
        <v>28</v>
      </c>
      <c r="F56" s="85">
        <v>60</v>
      </c>
      <c r="G56" s="85">
        <f t="shared" si="0"/>
        <v>37</v>
      </c>
      <c r="H56" s="85">
        <v>658</v>
      </c>
      <c r="I56" s="85">
        <v>636</v>
      </c>
      <c r="J56" s="85">
        <v>37</v>
      </c>
      <c r="L56" s="85">
        <v>5337</v>
      </c>
      <c r="M56" s="85">
        <v>28</v>
      </c>
      <c r="N56" s="85">
        <v>60</v>
      </c>
      <c r="O56" s="85">
        <v>17</v>
      </c>
      <c r="P56" s="85">
        <v>20</v>
      </c>
      <c r="Q56" s="85">
        <v>658</v>
      </c>
      <c r="R56" s="85">
        <v>636</v>
      </c>
      <c r="S56" s="85">
        <v>26</v>
      </c>
      <c r="T56" s="85">
        <v>37</v>
      </c>
      <c r="U56" s="85">
        <v>3855</v>
      </c>
    </row>
    <row r="57" spans="1:21" ht="12.75">
      <c r="A57" s="6">
        <v>55</v>
      </c>
      <c r="B57" s="6" t="s">
        <v>140</v>
      </c>
      <c r="C57">
        <v>18</v>
      </c>
      <c r="D57" s="85">
        <v>1778</v>
      </c>
      <c r="E57" s="85">
        <v>35</v>
      </c>
      <c r="F57" s="85">
        <v>9</v>
      </c>
      <c r="G57" s="85">
        <f t="shared" si="0"/>
        <v>179</v>
      </c>
      <c r="H57" s="85">
        <v>610</v>
      </c>
      <c r="I57" s="85">
        <v>840</v>
      </c>
      <c r="J57" s="85">
        <v>12</v>
      </c>
      <c r="L57" s="85">
        <v>1778</v>
      </c>
      <c r="M57" s="85">
        <v>35</v>
      </c>
      <c r="N57" s="85">
        <v>9</v>
      </c>
      <c r="O57" s="85">
        <v>131</v>
      </c>
      <c r="P57" s="85">
        <v>48</v>
      </c>
      <c r="Q57" s="85">
        <v>610</v>
      </c>
      <c r="R57" s="85">
        <v>840</v>
      </c>
      <c r="S57" s="85">
        <v>4</v>
      </c>
      <c r="T57" s="85">
        <v>12</v>
      </c>
      <c r="U57" s="85">
        <v>89</v>
      </c>
    </row>
    <row r="58" spans="1:21" ht="12.75">
      <c r="A58" s="6">
        <v>56</v>
      </c>
      <c r="B58" s="6" t="s">
        <v>141</v>
      </c>
      <c r="C58">
        <v>19</v>
      </c>
      <c r="D58" s="85">
        <v>1462</v>
      </c>
      <c r="E58" s="85">
        <v>35</v>
      </c>
      <c r="F58" s="85">
        <v>25</v>
      </c>
      <c r="G58" s="85">
        <f t="shared" si="0"/>
        <v>288</v>
      </c>
      <c r="H58" s="85">
        <v>451</v>
      </c>
      <c r="I58" s="85">
        <v>413</v>
      </c>
      <c r="J58" s="85">
        <v>21</v>
      </c>
      <c r="L58" s="85">
        <v>1462</v>
      </c>
      <c r="M58" s="85">
        <v>35</v>
      </c>
      <c r="N58" s="85">
        <v>25</v>
      </c>
      <c r="O58" s="85">
        <v>247</v>
      </c>
      <c r="P58" s="85">
        <v>41</v>
      </c>
      <c r="Q58" s="85">
        <v>451</v>
      </c>
      <c r="R58" s="85">
        <v>413</v>
      </c>
      <c r="S58" s="85">
        <v>16</v>
      </c>
      <c r="T58" s="85">
        <v>21</v>
      </c>
      <c r="U58" s="85">
        <v>213</v>
      </c>
    </row>
    <row r="59" spans="1:21" ht="12.75">
      <c r="A59" s="6">
        <v>57</v>
      </c>
      <c r="B59" s="6" t="s">
        <v>142</v>
      </c>
      <c r="C59">
        <v>19</v>
      </c>
      <c r="D59" s="85">
        <v>4943</v>
      </c>
      <c r="E59" s="85">
        <v>109</v>
      </c>
      <c r="F59" s="85">
        <v>85</v>
      </c>
      <c r="G59" s="85">
        <f t="shared" si="0"/>
        <v>227</v>
      </c>
      <c r="H59" s="85">
        <v>705</v>
      </c>
      <c r="I59" s="85">
        <v>1100</v>
      </c>
      <c r="J59" s="85">
        <v>36</v>
      </c>
      <c r="L59" s="85">
        <v>4943</v>
      </c>
      <c r="M59" s="85">
        <v>109</v>
      </c>
      <c r="N59" s="85">
        <v>85</v>
      </c>
      <c r="O59" s="85">
        <v>212</v>
      </c>
      <c r="P59" s="85">
        <v>15</v>
      </c>
      <c r="Q59" s="85">
        <v>705</v>
      </c>
      <c r="R59" s="85">
        <v>1100</v>
      </c>
      <c r="S59" s="85">
        <v>23</v>
      </c>
      <c r="T59" s="85">
        <v>36</v>
      </c>
      <c r="U59" s="85">
        <v>2658</v>
      </c>
    </row>
    <row r="60" spans="1:21" ht="12.75">
      <c r="A60" s="6">
        <v>58</v>
      </c>
      <c r="B60" s="6" t="s">
        <v>143</v>
      </c>
      <c r="C60">
        <v>20</v>
      </c>
      <c r="D60" s="85">
        <v>15658</v>
      </c>
      <c r="E60" s="85">
        <v>179</v>
      </c>
      <c r="F60" s="85">
        <v>249</v>
      </c>
      <c r="G60" s="85">
        <f t="shared" si="0"/>
        <v>1117</v>
      </c>
      <c r="H60" s="85">
        <v>1814</v>
      </c>
      <c r="I60" s="85">
        <v>2263</v>
      </c>
      <c r="J60" s="85">
        <v>155</v>
      </c>
      <c r="L60" s="85">
        <v>15658</v>
      </c>
      <c r="M60" s="85">
        <v>179</v>
      </c>
      <c r="N60" s="85">
        <v>249</v>
      </c>
      <c r="O60" s="85">
        <v>805</v>
      </c>
      <c r="P60" s="85">
        <v>312</v>
      </c>
      <c r="Q60" s="85">
        <v>1814</v>
      </c>
      <c r="R60" s="85">
        <v>2263</v>
      </c>
      <c r="S60" s="85">
        <v>93</v>
      </c>
      <c r="T60" s="85">
        <v>155</v>
      </c>
      <c r="U60" s="85">
        <v>9788</v>
      </c>
    </row>
    <row r="61" spans="1:21" ht="12.75">
      <c r="A61" s="6">
        <v>59</v>
      </c>
      <c r="B61" s="6" t="s">
        <v>144</v>
      </c>
      <c r="C61">
        <v>22</v>
      </c>
      <c r="D61" s="85">
        <v>7207</v>
      </c>
      <c r="E61" s="85">
        <v>0</v>
      </c>
      <c r="F61" s="85">
        <v>61</v>
      </c>
      <c r="G61" s="85">
        <f t="shared" si="0"/>
        <v>271</v>
      </c>
      <c r="H61" s="85">
        <v>363</v>
      </c>
      <c r="I61" s="85">
        <v>982</v>
      </c>
      <c r="J61" s="85">
        <v>35</v>
      </c>
      <c r="L61" s="85">
        <v>7207</v>
      </c>
      <c r="M61" s="85">
        <v>0</v>
      </c>
      <c r="N61" s="85">
        <v>61</v>
      </c>
      <c r="O61" s="85">
        <v>251</v>
      </c>
      <c r="P61" s="85">
        <v>20</v>
      </c>
      <c r="Q61" s="85">
        <v>363</v>
      </c>
      <c r="R61" s="85">
        <v>982</v>
      </c>
      <c r="S61" s="85">
        <v>14</v>
      </c>
      <c r="T61" s="85">
        <v>35</v>
      </c>
      <c r="U61" s="85">
        <v>5481</v>
      </c>
    </row>
    <row r="62" spans="1:21" ht="12.75">
      <c r="A62" s="6">
        <v>60</v>
      </c>
      <c r="B62" s="6" t="s">
        <v>145</v>
      </c>
      <c r="C62">
        <v>23</v>
      </c>
      <c r="D62" s="85">
        <v>2529</v>
      </c>
      <c r="E62" s="85">
        <v>3</v>
      </c>
      <c r="F62" s="85">
        <v>71</v>
      </c>
      <c r="G62" s="85">
        <f t="shared" si="0"/>
        <v>200</v>
      </c>
      <c r="H62" s="85">
        <v>613</v>
      </c>
      <c r="I62" s="85">
        <v>958</v>
      </c>
      <c r="J62" s="85">
        <v>80</v>
      </c>
      <c r="L62" s="85">
        <v>2529</v>
      </c>
      <c r="M62" s="85">
        <v>3</v>
      </c>
      <c r="N62" s="85">
        <v>71</v>
      </c>
      <c r="O62" s="85">
        <v>183</v>
      </c>
      <c r="P62" s="85">
        <v>17</v>
      </c>
      <c r="Q62" s="85">
        <v>613</v>
      </c>
      <c r="R62" s="85">
        <v>958</v>
      </c>
      <c r="S62" s="85">
        <v>13</v>
      </c>
      <c r="T62" s="85">
        <v>80</v>
      </c>
      <c r="U62" s="85">
        <v>591</v>
      </c>
    </row>
    <row r="63" spans="1:21" ht="12.75">
      <c r="A63" s="6">
        <v>61</v>
      </c>
      <c r="B63" s="6" t="s">
        <v>146</v>
      </c>
      <c r="C63">
        <v>21</v>
      </c>
      <c r="D63" s="85">
        <v>2013</v>
      </c>
      <c r="E63" s="85">
        <v>0</v>
      </c>
      <c r="F63" s="85">
        <v>103</v>
      </c>
      <c r="G63" s="85">
        <f t="shared" si="0"/>
        <v>275</v>
      </c>
      <c r="H63" s="85">
        <v>697</v>
      </c>
      <c r="I63" s="85">
        <v>640</v>
      </c>
      <c r="J63" s="85">
        <v>8</v>
      </c>
      <c r="L63" s="85">
        <v>2013</v>
      </c>
      <c r="M63" s="85">
        <v>0</v>
      </c>
      <c r="N63" s="85">
        <v>103</v>
      </c>
      <c r="O63" s="85">
        <v>229</v>
      </c>
      <c r="P63" s="85">
        <v>46</v>
      </c>
      <c r="Q63" s="85">
        <v>697</v>
      </c>
      <c r="R63" s="85">
        <v>640</v>
      </c>
      <c r="S63" s="85">
        <v>13</v>
      </c>
      <c r="T63" s="85">
        <v>8</v>
      </c>
      <c r="U63" s="85">
        <v>277</v>
      </c>
    </row>
    <row r="64" spans="1:21" ht="12.75">
      <c r="A64" s="6">
        <v>62</v>
      </c>
      <c r="B64" s="6" t="s">
        <v>147</v>
      </c>
      <c r="C64">
        <v>22</v>
      </c>
      <c r="D64" s="85">
        <v>1269</v>
      </c>
      <c r="E64" s="85">
        <v>164</v>
      </c>
      <c r="F64" s="85">
        <v>8</v>
      </c>
      <c r="G64" s="85">
        <f t="shared" si="0"/>
        <v>145</v>
      </c>
      <c r="H64" s="85">
        <v>203</v>
      </c>
      <c r="I64" s="85">
        <v>521</v>
      </c>
      <c r="J64" s="85">
        <v>80</v>
      </c>
      <c r="L64" s="85">
        <v>1269</v>
      </c>
      <c r="M64" s="85">
        <v>164</v>
      </c>
      <c r="N64" s="85">
        <v>8</v>
      </c>
      <c r="O64" s="85">
        <v>138</v>
      </c>
      <c r="P64" s="85">
        <v>7</v>
      </c>
      <c r="Q64" s="85">
        <v>203</v>
      </c>
      <c r="R64" s="85">
        <v>521</v>
      </c>
      <c r="S64" s="85">
        <v>0</v>
      </c>
      <c r="T64" s="85">
        <v>80</v>
      </c>
      <c r="U64" s="85">
        <v>148</v>
      </c>
    </row>
    <row r="65" spans="1:21" ht="12.75">
      <c r="A65" s="6">
        <v>63</v>
      </c>
      <c r="B65" s="6" t="s">
        <v>148</v>
      </c>
      <c r="C65">
        <v>21</v>
      </c>
      <c r="D65" s="85">
        <v>1965</v>
      </c>
      <c r="E65" s="85">
        <v>0</v>
      </c>
      <c r="F65" s="85">
        <v>151</v>
      </c>
      <c r="G65" s="85">
        <f t="shared" si="0"/>
        <v>419</v>
      </c>
      <c r="H65" s="85">
        <v>560</v>
      </c>
      <c r="I65" s="85">
        <v>433</v>
      </c>
      <c r="J65" s="85">
        <v>20</v>
      </c>
      <c r="L65" s="85">
        <v>1965</v>
      </c>
      <c r="M65" s="85">
        <v>0</v>
      </c>
      <c r="N65" s="85">
        <v>151</v>
      </c>
      <c r="O65" s="85">
        <v>360</v>
      </c>
      <c r="P65" s="85">
        <v>59</v>
      </c>
      <c r="Q65" s="85">
        <v>560</v>
      </c>
      <c r="R65" s="85">
        <v>433</v>
      </c>
      <c r="S65" s="85">
        <v>4</v>
      </c>
      <c r="T65" s="85">
        <v>20</v>
      </c>
      <c r="U65" s="85">
        <v>378</v>
      </c>
    </row>
    <row r="66" spans="1:21" ht="12.75">
      <c r="A66" s="6">
        <v>64</v>
      </c>
      <c r="B66" s="6" t="s">
        <v>149</v>
      </c>
      <c r="C66">
        <v>23</v>
      </c>
      <c r="D66" s="85">
        <v>3327</v>
      </c>
      <c r="E66" s="85">
        <v>3</v>
      </c>
      <c r="F66" s="85">
        <v>93</v>
      </c>
      <c r="G66" s="85">
        <f t="shared" si="0"/>
        <v>209</v>
      </c>
      <c r="H66" s="85">
        <v>445</v>
      </c>
      <c r="I66" s="85">
        <v>619</v>
      </c>
      <c r="J66" s="85">
        <v>182</v>
      </c>
      <c r="L66" s="85">
        <v>3327</v>
      </c>
      <c r="M66" s="85">
        <v>3</v>
      </c>
      <c r="N66" s="85">
        <v>93</v>
      </c>
      <c r="O66" s="85">
        <v>163</v>
      </c>
      <c r="P66" s="85">
        <v>46</v>
      </c>
      <c r="Q66" s="85">
        <v>445</v>
      </c>
      <c r="R66" s="85">
        <v>619</v>
      </c>
      <c r="S66" s="85">
        <v>17</v>
      </c>
      <c r="T66" s="85">
        <v>182</v>
      </c>
      <c r="U66" s="85">
        <v>1759</v>
      </c>
    </row>
    <row r="67" spans="1:21" ht="12.75">
      <c r="A67" s="6">
        <v>65</v>
      </c>
      <c r="B67" s="6" t="s">
        <v>150</v>
      </c>
      <c r="C67">
        <v>26</v>
      </c>
      <c r="D67" s="85">
        <v>6753</v>
      </c>
      <c r="E67" s="85">
        <v>64</v>
      </c>
      <c r="F67" s="85">
        <v>121</v>
      </c>
      <c r="G67" s="85">
        <f t="shared" si="0"/>
        <v>463</v>
      </c>
      <c r="H67" s="85">
        <v>1789</v>
      </c>
      <c r="I67" s="85">
        <v>1185</v>
      </c>
      <c r="J67" s="85">
        <v>319</v>
      </c>
      <c r="L67" s="85">
        <v>6753</v>
      </c>
      <c r="M67" s="85">
        <v>64</v>
      </c>
      <c r="N67" s="85">
        <v>121</v>
      </c>
      <c r="O67" s="85">
        <v>395</v>
      </c>
      <c r="P67" s="85">
        <v>68</v>
      </c>
      <c r="Q67" s="85">
        <v>1789</v>
      </c>
      <c r="R67" s="85">
        <v>1185</v>
      </c>
      <c r="S67" s="85">
        <v>20</v>
      </c>
      <c r="T67" s="85">
        <v>319</v>
      </c>
      <c r="U67" s="85">
        <v>2792</v>
      </c>
    </row>
    <row r="68" spans="1:21" ht="12.75">
      <c r="A68" s="6">
        <v>66</v>
      </c>
      <c r="B68" s="6" t="s">
        <v>151</v>
      </c>
      <c r="C68">
        <v>26</v>
      </c>
      <c r="D68" s="85">
        <v>1347</v>
      </c>
      <c r="E68" s="85">
        <v>0</v>
      </c>
      <c r="F68" s="85">
        <v>11</v>
      </c>
      <c r="G68" s="85">
        <f aca="true" t="shared" si="1" ref="G68:G131">O68+P68</f>
        <v>183</v>
      </c>
      <c r="H68" s="85">
        <v>455</v>
      </c>
      <c r="I68" s="85">
        <v>434</v>
      </c>
      <c r="J68" s="85">
        <v>34</v>
      </c>
      <c r="L68" s="85">
        <v>1347</v>
      </c>
      <c r="M68" s="85">
        <v>0</v>
      </c>
      <c r="N68" s="85">
        <v>11</v>
      </c>
      <c r="O68" s="85">
        <v>118</v>
      </c>
      <c r="P68" s="85">
        <v>65</v>
      </c>
      <c r="Q68" s="85">
        <v>455</v>
      </c>
      <c r="R68" s="85">
        <v>434</v>
      </c>
      <c r="S68" s="85">
        <v>11</v>
      </c>
      <c r="T68" s="85">
        <v>34</v>
      </c>
      <c r="U68" s="85">
        <v>219</v>
      </c>
    </row>
    <row r="69" spans="1:21" ht="12.75">
      <c r="A69" s="6">
        <v>67</v>
      </c>
      <c r="B69" s="6" t="s">
        <v>152</v>
      </c>
      <c r="C69">
        <v>25</v>
      </c>
      <c r="D69" s="85">
        <v>5119</v>
      </c>
      <c r="E69" s="85">
        <v>88</v>
      </c>
      <c r="F69" s="85">
        <v>76</v>
      </c>
      <c r="G69" s="85">
        <f t="shared" si="1"/>
        <v>404</v>
      </c>
      <c r="H69" s="85">
        <v>1186</v>
      </c>
      <c r="I69" s="85">
        <v>993</v>
      </c>
      <c r="J69" s="85">
        <v>38</v>
      </c>
      <c r="L69" s="85">
        <v>5119</v>
      </c>
      <c r="M69" s="85">
        <v>88</v>
      </c>
      <c r="N69" s="85">
        <v>76</v>
      </c>
      <c r="O69" s="85">
        <v>356</v>
      </c>
      <c r="P69" s="85">
        <v>48</v>
      </c>
      <c r="Q69" s="85">
        <v>1186</v>
      </c>
      <c r="R69" s="85">
        <v>993</v>
      </c>
      <c r="S69" s="85">
        <v>26</v>
      </c>
      <c r="T69" s="85">
        <v>38</v>
      </c>
      <c r="U69" s="85">
        <v>2308</v>
      </c>
    </row>
    <row r="70" spans="1:21" ht="12.75">
      <c r="A70" s="6">
        <v>68</v>
      </c>
      <c r="B70" s="6" t="s">
        <v>153</v>
      </c>
      <c r="C70">
        <v>24</v>
      </c>
      <c r="D70" s="85">
        <v>9576</v>
      </c>
      <c r="E70" s="85">
        <v>151</v>
      </c>
      <c r="F70" s="85">
        <v>121</v>
      </c>
      <c r="G70" s="85">
        <f t="shared" si="1"/>
        <v>912</v>
      </c>
      <c r="H70" s="85">
        <v>1539</v>
      </c>
      <c r="I70" s="85">
        <v>1429</v>
      </c>
      <c r="J70" s="85">
        <v>164</v>
      </c>
      <c r="L70" s="85">
        <v>9576</v>
      </c>
      <c r="M70" s="85">
        <v>151</v>
      </c>
      <c r="N70" s="85">
        <v>121</v>
      </c>
      <c r="O70" s="85">
        <v>796</v>
      </c>
      <c r="P70" s="85">
        <v>116</v>
      </c>
      <c r="Q70" s="85">
        <v>1539</v>
      </c>
      <c r="R70" s="85">
        <v>1429</v>
      </c>
      <c r="S70" s="85">
        <v>137</v>
      </c>
      <c r="T70" s="85">
        <v>164</v>
      </c>
      <c r="U70" s="85">
        <v>5123</v>
      </c>
    </row>
    <row r="71" spans="1:21" ht="12.75">
      <c r="A71" s="6">
        <v>69</v>
      </c>
      <c r="B71" s="6" t="s">
        <v>154</v>
      </c>
      <c r="C71">
        <v>25</v>
      </c>
      <c r="D71" s="85">
        <v>3502</v>
      </c>
      <c r="E71" s="85">
        <v>116</v>
      </c>
      <c r="F71" s="85">
        <v>86</v>
      </c>
      <c r="G71" s="85">
        <f t="shared" si="1"/>
        <v>233</v>
      </c>
      <c r="H71" s="85">
        <v>655</v>
      </c>
      <c r="I71" s="85">
        <v>766</v>
      </c>
      <c r="J71" s="85">
        <v>138</v>
      </c>
      <c r="L71" s="85">
        <v>3502</v>
      </c>
      <c r="M71" s="85">
        <v>116</v>
      </c>
      <c r="N71" s="85">
        <v>86</v>
      </c>
      <c r="O71" s="85">
        <v>213</v>
      </c>
      <c r="P71" s="85">
        <v>20</v>
      </c>
      <c r="Q71" s="85">
        <v>655</v>
      </c>
      <c r="R71" s="85">
        <v>766</v>
      </c>
      <c r="S71" s="85">
        <v>17</v>
      </c>
      <c r="T71" s="85">
        <v>138</v>
      </c>
      <c r="U71" s="85">
        <v>1491</v>
      </c>
    </row>
    <row r="72" spans="1:21" ht="12.75">
      <c r="A72" s="6">
        <v>70</v>
      </c>
      <c r="B72" s="6" t="s">
        <v>155</v>
      </c>
      <c r="C72">
        <v>27</v>
      </c>
      <c r="D72" s="85">
        <v>2292</v>
      </c>
      <c r="E72" s="85">
        <v>49</v>
      </c>
      <c r="F72" s="85">
        <v>131</v>
      </c>
      <c r="G72" s="85">
        <f t="shared" si="1"/>
        <v>80</v>
      </c>
      <c r="H72" s="85">
        <v>186</v>
      </c>
      <c r="I72" s="85">
        <v>788</v>
      </c>
      <c r="J72" s="85">
        <v>25</v>
      </c>
      <c r="L72" s="85">
        <v>2292</v>
      </c>
      <c r="M72" s="85">
        <v>49</v>
      </c>
      <c r="N72" s="85">
        <v>131</v>
      </c>
      <c r="O72" s="85">
        <v>30</v>
      </c>
      <c r="P72" s="85">
        <v>50</v>
      </c>
      <c r="Q72" s="85">
        <v>186</v>
      </c>
      <c r="R72" s="85">
        <v>788</v>
      </c>
      <c r="S72" s="85">
        <v>15</v>
      </c>
      <c r="T72" s="85">
        <v>25</v>
      </c>
      <c r="U72" s="85">
        <v>1018</v>
      </c>
    </row>
    <row r="73" spans="1:21" ht="12.75">
      <c r="A73" s="6">
        <v>71</v>
      </c>
      <c r="B73" s="6" t="s">
        <v>156</v>
      </c>
      <c r="C73">
        <v>27</v>
      </c>
      <c r="D73" s="85">
        <v>937</v>
      </c>
      <c r="E73" s="85">
        <v>20</v>
      </c>
      <c r="F73" s="85">
        <v>12</v>
      </c>
      <c r="G73" s="85">
        <f t="shared" si="1"/>
        <v>44</v>
      </c>
      <c r="H73" s="85">
        <v>37</v>
      </c>
      <c r="I73" s="85">
        <v>425</v>
      </c>
      <c r="J73" s="85">
        <v>9</v>
      </c>
      <c r="L73" s="85">
        <v>937</v>
      </c>
      <c r="M73" s="85">
        <v>20</v>
      </c>
      <c r="N73" s="85">
        <v>12</v>
      </c>
      <c r="O73" s="85">
        <v>37</v>
      </c>
      <c r="P73" s="85">
        <v>7</v>
      </c>
      <c r="Q73" s="85">
        <v>37</v>
      </c>
      <c r="R73" s="85">
        <v>425</v>
      </c>
      <c r="S73" s="85">
        <v>0</v>
      </c>
      <c r="T73" s="85">
        <v>9</v>
      </c>
      <c r="U73" s="85">
        <v>390</v>
      </c>
    </row>
    <row r="74" spans="1:21" ht="12.75">
      <c r="A74" s="6">
        <v>72</v>
      </c>
      <c r="B74" s="6" t="s">
        <v>157</v>
      </c>
      <c r="C74">
        <v>27</v>
      </c>
      <c r="D74" s="85">
        <v>1651</v>
      </c>
      <c r="E74" s="85">
        <v>0</v>
      </c>
      <c r="F74" s="85">
        <v>20</v>
      </c>
      <c r="G74" s="85">
        <f t="shared" si="1"/>
        <v>22</v>
      </c>
      <c r="H74" s="85">
        <v>290</v>
      </c>
      <c r="I74" s="85">
        <v>210</v>
      </c>
      <c r="J74" s="85">
        <v>3</v>
      </c>
      <c r="L74" s="85">
        <v>1651</v>
      </c>
      <c r="M74" s="85">
        <v>0</v>
      </c>
      <c r="N74" s="85">
        <v>20</v>
      </c>
      <c r="O74" s="85">
        <v>19</v>
      </c>
      <c r="P74" s="85">
        <v>3</v>
      </c>
      <c r="Q74" s="85">
        <v>290</v>
      </c>
      <c r="R74" s="85">
        <v>210</v>
      </c>
      <c r="S74" s="85">
        <v>13</v>
      </c>
      <c r="T74" s="85">
        <v>3</v>
      </c>
      <c r="U74" s="85">
        <v>1093</v>
      </c>
    </row>
    <row r="75" spans="1:21" ht="12.75">
      <c r="A75" s="6">
        <v>73</v>
      </c>
      <c r="B75" s="6" t="s">
        <v>158</v>
      </c>
      <c r="C75">
        <v>27</v>
      </c>
      <c r="D75" s="85">
        <v>536</v>
      </c>
      <c r="E75" s="85">
        <v>31</v>
      </c>
      <c r="F75" s="85">
        <v>35</v>
      </c>
      <c r="G75" s="85">
        <f t="shared" si="1"/>
        <v>17</v>
      </c>
      <c r="H75" s="85">
        <v>103</v>
      </c>
      <c r="I75" s="85">
        <v>275</v>
      </c>
      <c r="J75" s="85">
        <v>59</v>
      </c>
      <c r="L75" s="85">
        <v>536</v>
      </c>
      <c r="M75" s="85">
        <v>31</v>
      </c>
      <c r="N75" s="85">
        <v>35</v>
      </c>
      <c r="O75" s="85">
        <v>12</v>
      </c>
      <c r="P75" s="85">
        <v>5</v>
      </c>
      <c r="Q75" s="85">
        <v>103</v>
      </c>
      <c r="R75" s="85">
        <v>275</v>
      </c>
      <c r="S75" s="85">
        <v>4</v>
      </c>
      <c r="T75" s="85">
        <v>59</v>
      </c>
      <c r="U75" s="85">
        <v>12</v>
      </c>
    </row>
    <row r="76" spans="1:21" ht="12.75">
      <c r="A76" s="6">
        <v>74</v>
      </c>
      <c r="B76" s="6" t="s">
        <v>159</v>
      </c>
      <c r="C76">
        <v>28</v>
      </c>
      <c r="D76" s="85">
        <v>2647</v>
      </c>
      <c r="E76" s="85">
        <v>405</v>
      </c>
      <c r="F76" s="85">
        <v>55</v>
      </c>
      <c r="G76" s="85">
        <f t="shared" si="1"/>
        <v>54</v>
      </c>
      <c r="H76" s="85">
        <v>164</v>
      </c>
      <c r="I76" s="85">
        <v>147</v>
      </c>
      <c r="J76" s="85">
        <v>47</v>
      </c>
      <c r="L76" s="85">
        <v>2647</v>
      </c>
      <c r="M76" s="85">
        <v>405</v>
      </c>
      <c r="N76" s="85">
        <v>55</v>
      </c>
      <c r="O76" s="85">
        <v>54</v>
      </c>
      <c r="P76" s="85">
        <v>0</v>
      </c>
      <c r="Q76" s="85">
        <v>164</v>
      </c>
      <c r="R76" s="85">
        <v>147</v>
      </c>
      <c r="S76" s="85">
        <v>10</v>
      </c>
      <c r="T76" s="85">
        <v>47</v>
      </c>
      <c r="U76" s="85">
        <v>1765</v>
      </c>
    </row>
    <row r="77" spans="1:21" ht="12.75">
      <c r="A77" s="6">
        <v>75</v>
      </c>
      <c r="B77" s="6" t="s">
        <v>160</v>
      </c>
      <c r="C77">
        <v>28</v>
      </c>
      <c r="D77" s="85">
        <v>4094</v>
      </c>
      <c r="E77" s="85">
        <v>0</v>
      </c>
      <c r="F77" s="85">
        <v>64</v>
      </c>
      <c r="G77" s="85">
        <f t="shared" si="1"/>
        <v>245</v>
      </c>
      <c r="H77" s="85">
        <v>90</v>
      </c>
      <c r="I77" s="85">
        <v>273</v>
      </c>
      <c r="J77" s="85">
        <v>0</v>
      </c>
      <c r="L77" s="85">
        <v>4094</v>
      </c>
      <c r="M77" s="85">
        <v>0</v>
      </c>
      <c r="N77" s="85">
        <v>64</v>
      </c>
      <c r="O77" s="85">
        <v>189</v>
      </c>
      <c r="P77" s="85">
        <v>56</v>
      </c>
      <c r="Q77" s="85">
        <v>90</v>
      </c>
      <c r="R77" s="85">
        <v>273</v>
      </c>
      <c r="S77" s="85">
        <v>9</v>
      </c>
      <c r="T77" s="85">
        <v>0</v>
      </c>
      <c r="U77" s="85">
        <v>3413</v>
      </c>
    </row>
    <row r="78" spans="1:21" ht="12.75">
      <c r="A78" s="6">
        <v>76</v>
      </c>
      <c r="B78" s="6" t="s">
        <v>161</v>
      </c>
      <c r="C78">
        <v>28</v>
      </c>
      <c r="D78" s="85">
        <v>509</v>
      </c>
      <c r="E78" s="85">
        <v>0</v>
      </c>
      <c r="F78" s="85">
        <v>51</v>
      </c>
      <c r="G78" s="85">
        <f t="shared" si="1"/>
        <v>96</v>
      </c>
      <c r="H78" s="85">
        <v>40</v>
      </c>
      <c r="I78" s="85">
        <v>111</v>
      </c>
      <c r="J78" s="85">
        <v>11</v>
      </c>
      <c r="L78" s="85">
        <v>509</v>
      </c>
      <c r="M78" s="85">
        <v>0</v>
      </c>
      <c r="N78" s="85">
        <v>51</v>
      </c>
      <c r="O78" s="85">
        <v>96</v>
      </c>
      <c r="P78" s="85">
        <v>0</v>
      </c>
      <c r="Q78" s="85">
        <v>40</v>
      </c>
      <c r="R78" s="85">
        <v>111</v>
      </c>
      <c r="S78" s="85">
        <v>4</v>
      </c>
      <c r="T78" s="85">
        <v>11</v>
      </c>
      <c r="U78" s="85">
        <v>196</v>
      </c>
    </row>
    <row r="79" spans="1:21" ht="12.75">
      <c r="A79" s="6">
        <v>77</v>
      </c>
      <c r="B79" s="6" t="s">
        <v>162</v>
      </c>
      <c r="C79">
        <v>62</v>
      </c>
      <c r="D79" s="85">
        <v>2829</v>
      </c>
      <c r="E79" s="85">
        <v>21</v>
      </c>
      <c r="F79" s="85">
        <v>0</v>
      </c>
      <c r="G79" s="85">
        <f t="shared" si="1"/>
        <v>83</v>
      </c>
      <c r="H79" s="85">
        <v>282</v>
      </c>
      <c r="I79" s="85">
        <v>368</v>
      </c>
      <c r="J79" s="85">
        <v>7</v>
      </c>
      <c r="L79" s="85">
        <v>2829</v>
      </c>
      <c r="M79" s="85">
        <v>21</v>
      </c>
      <c r="N79" s="85">
        <v>0</v>
      </c>
      <c r="O79" s="85">
        <v>83</v>
      </c>
      <c r="P79" s="85">
        <v>0</v>
      </c>
      <c r="Q79" s="85">
        <v>282</v>
      </c>
      <c r="R79" s="85">
        <v>368</v>
      </c>
      <c r="S79" s="85">
        <v>5</v>
      </c>
      <c r="T79" s="85">
        <v>7</v>
      </c>
      <c r="U79" s="85">
        <v>2063</v>
      </c>
    </row>
    <row r="80" spans="1:21" ht="12.75">
      <c r="A80" s="6">
        <v>78</v>
      </c>
      <c r="B80" s="6" t="s">
        <v>163</v>
      </c>
      <c r="C80">
        <v>28</v>
      </c>
      <c r="D80" s="85">
        <v>3474</v>
      </c>
      <c r="E80" s="85">
        <v>0</v>
      </c>
      <c r="F80" s="85">
        <v>69</v>
      </c>
      <c r="G80" s="85">
        <f t="shared" si="1"/>
        <v>79</v>
      </c>
      <c r="H80" s="85">
        <v>393</v>
      </c>
      <c r="I80" s="85">
        <v>260</v>
      </c>
      <c r="J80" s="85">
        <v>68</v>
      </c>
      <c r="L80" s="85">
        <v>3474</v>
      </c>
      <c r="M80" s="85">
        <v>0</v>
      </c>
      <c r="N80" s="85">
        <v>69</v>
      </c>
      <c r="O80" s="85">
        <v>70</v>
      </c>
      <c r="P80" s="85">
        <v>9</v>
      </c>
      <c r="Q80" s="85">
        <v>393</v>
      </c>
      <c r="R80" s="85">
        <v>260</v>
      </c>
      <c r="S80" s="85">
        <v>5</v>
      </c>
      <c r="T80" s="85">
        <v>68</v>
      </c>
      <c r="U80" s="85">
        <v>2600</v>
      </c>
    </row>
    <row r="81" spans="1:21" ht="12.75">
      <c r="A81" s="6">
        <v>79</v>
      </c>
      <c r="B81" s="6" t="s">
        <v>164</v>
      </c>
      <c r="C81">
        <v>28</v>
      </c>
      <c r="D81" s="85">
        <v>4278</v>
      </c>
      <c r="E81" s="85">
        <v>0</v>
      </c>
      <c r="F81" s="85">
        <v>19</v>
      </c>
      <c r="G81" s="85">
        <f t="shared" si="1"/>
        <v>113</v>
      </c>
      <c r="H81" s="85">
        <v>316</v>
      </c>
      <c r="I81" s="85">
        <v>487</v>
      </c>
      <c r="J81" s="85">
        <v>0</v>
      </c>
      <c r="L81" s="85">
        <v>4278</v>
      </c>
      <c r="M81" s="85">
        <v>0</v>
      </c>
      <c r="N81" s="85">
        <v>19</v>
      </c>
      <c r="O81" s="85">
        <v>64</v>
      </c>
      <c r="P81" s="85">
        <v>49</v>
      </c>
      <c r="Q81" s="85">
        <v>316</v>
      </c>
      <c r="R81" s="85">
        <v>487</v>
      </c>
      <c r="S81" s="85">
        <v>4</v>
      </c>
      <c r="T81" s="85">
        <v>0</v>
      </c>
      <c r="U81" s="85">
        <v>3339</v>
      </c>
    </row>
    <row r="82" spans="1:21" ht="12.75">
      <c r="A82" s="6">
        <v>80</v>
      </c>
      <c r="B82" s="6" t="s">
        <v>165</v>
      </c>
      <c r="C82">
        <v>29</v>
      </c>
      <c r="D82" s="85">
        <v>9603</v>
      </c>
      <c r="E82" s="85">
        <v>72</v>
      </c>
      <c r="F82" s="85">
        <v>281</v>
      </c>
      <c r="G82" s="85">
        <f t="shared" si="1"/>
        <v>501</v>
      </c>
      <c r="H82" s="85">
        <v>978</v>
      </c>
      <c r="I82" s="85">
        <v>1130</v>
      </c>
      <c r="J82" s="85">
        <v>100</v>
      </c>
      <c r="L82" s="85">
        <v>9603</v>
      </c>
      <c r="M82" s="85">
        <v>72</v>
      </c>
      <c r="N82" s="85">
        <v>281</v>
      </c>
      <c r="O82" s="85">
        <v>501</v>
      </c>
      <c r="P82" s="85">
        <v>0</v>
      </c>
      <c r="Q82" s="85">
        <v>978</v>
      </c>
      <c r="R82" s="85">
        <v>1130</v>
      </c>
      <c r="S82" s="85">
        <v>66</v>
      </c>
      <c r="T82" s="85">
        <v>100</v>
      </c>
      <c r="U82" s="85">
        <v>6475</v>
      </c>
    </row>
    <row r="83" spans="1:21" ht="12.75">
      <c r="A83" s="6">
        <v>81</v>
      </c>
      <c r="B83" s="6" t="s">
        <v>166</v>
      </c>
      <c r="C83">
        <v>30</v>
      </c>
      <c r="D83" s="85">
        <v>3811</v>
      </c>
      <c r="E83" s="85">
        <v>146</v>
      </c>
      <c r="F83" s="85">
        <v>54</v>
      </c>
      <c r="G83" s="85">
        <f t="shared" si="1"/>
        <v>46</v>
      </c>
      <c r="H83" s="85">
        <v>381</v>
      </c>
      <c r="I83" s="85">
        <v>479</v>
      </c>
      <c r="J83" s="85">
        <v>33</v>
      </c>
      <c r="L83" s="85">
        <v>3811</v>
      </c>
      <c r="M83" s="85">
        <v>146</v>
      </c>
      <c r="N83" s="85">
        <v>54</v>
      </c>
      <c r="O83" s="85">
        <v>6</v>
      </c>
      <c r="P83" s="85">
        <v>40</v>
      </c>
      <c r="Q83" s="85">
        <v>381</v>
      </c>
      <c r="R83" s="85">
        <v>479</v>
      </c>
      <c r="S83" s="85">
        <v>5</v>
      </c>
      <c r="T83" s="85">
        <v>33</v>
      </c>
      <c r="U83" s="85">
        <v>2667</v>
      </c>
    </row>
    <row r="84" spans="1:21" ht="12.75">
      <c r="A84" s="6">
        <v>82</v>
      </c>
      <c r="B84" s="6" t="s">
        <v>167</v>
      </c>
      <c r="C84">
        <v>30</v>
      </c>
      <c r="D84" s="85">
        <v>1447</v>
      </c>
      <c r="E84" s="85">
        <v>0</v>
      </c>
      <c r="F84" s="85">
        <v>17</v>
      </c>
      <c r="G84" s="85">
        <f t="shared" si="1"/>
        <v>24</v>
      </c>
      <c r="H84" s="85">
        <v>133</v>
      </c>
      <c r="I84" s="85">
        <v>736</v>
      </c>
      <c r="J84" s="85">
        <v>14</v>
      </c>
      <c r="L84" s="85">
        <v>1447</v>
      </c>
      <c r="M84" s="85">
        <v>0</v>
      </c>
      <c r="N84" s="85">
        <v>17</v>
      </c>
      <c r="O84" s="85">
        <v>0</v>
      </c>
      <c r="P84" s="85">
        <v>24</v>
      </c>
      <c r="Q84" s="85">
        <v>133</v>
      </c>
      <c r="R84" s="85">
        <v>736</v>
      </c>
      <c r="S84" s="85">
        <v>5</v>
      </c>
      <c r="T84" s="85">
        <v>14</v>
      </c>
      <c r="U84" s="85">
        <v>518</v>
      </c>
    </row>
    <row r="85" spans="1:21" ht="12.75">
      <c r="A85" s="6">
        <v>83</v>
      </c>
      <c r="B85" s="6" t="s">
        <v>168</v>
      </c>
      <c r="C85">
        <v>27</v>
      </c>
      <c r="D85" s="85">
        <v>1690</v>
      </c>
      <c r="E85" s="85">
        <v>30</v>
      </c>
      <c r="F85" s="85">
        <v>10</v>
      </c>
      <c r="G85" s="85">
        <f t="shared" si="1"/>
        <v>53</v>
      </c>
      <c r="H85" s="85">
        <v>338</v>
      </c>
      <c r="I85" s="85">
        <v>451</v>
      </c>
      <c r="J85" s="85">
        <v>53</v>
      </c>
      <c r="L85" s="85">
        <v>1690</v>
      </c>
      <c r="M85" s="85">
        <v>30</v>
      </c>
      <c r="N85" s="85">
        <v>10</v>
      </c>
      <c r="O85" s="85">
        <v>53</v>
      </c>
      <c r="P85" s="85">
        <v>0</v>
      </c>
      <c r="Q85" s="85">
        <v>338</v>
      </c>
      <c r="R85" s="85">
        <v>451</v>
      </c>
      <c r="S85" s="85">
        <v>3</v>
      </c>
      <c r="T85" s="85">
        <v>53</v>
      </c>
      <c r="U85" s="85">
        <v>752</v>
      </c>
    </row>
    <row r="86" spans="1:21" ht="12.75">
      <c r="A86" s="6">
        <v>84</v>
      </c>
      <c r="B86" s="6" t="s">
        <v>169</v>
      </c>
      <c r="C86">
        <v>30</v>
      </c>
      <c r="D86" s="85">
        <v>902</v>
      </c>
      <c r="E86" s="85">
        <v>0</v>
      </c>
      <c r="F86" s="85">
        <v>0</v>
      </c>
      <c r="G86" s="85">
        <f t="shared" si="1"/>
        <v>18</v>
      </c>
      <c r="H86" s="85">
        <v>145</v>
      </c>
      <c r="I86" s="85">
        <v>227</v>
      </c>
      <c r="J86" s="85">
        <v>54</v>
      </c>
      <c r="L86" s="85">
        <v>902</v>
      </c>
      <c r="M86" s="85">
        <v>0</v>
      </c>
      <c r="N86" s="85">
        <v>0</v>
      </c>
      <c r="O86" s="85">
        <v>0</v>
      </c>
      <c r="P86" s="85">
        <v>18</v>
      </c>
      <c r="Q86" s="85">
        <v>145</v>
      </c>
      <c r="R86" s="85">
        <v>227</v>
      </c>
      <c r="S86" s="85">
        <v>0</v>
      </c>
      <c r="T86" s="85">
        <v>54</v>
      </c>
      <c r="U86" s="85">
        <v>458</v>
      </c>
    </row>
    <row r="87" spans="1:21" ht="12.75">
      <c r="A87" s="6">
        <v>85</v>
      </c>
      <c r="B87" s="6" t="s">
        <v>170</v>
      </c>
      <c r="C87">
        <v>30</v>
      </c>
      <c r="D87" s="85">
        <v>2227</v>
      </c>
      <c r="E87" s="85">
        <v>0</v>
      </c>
      <c r="F87" s="85">
        <v>34</v>
      </c>
      <c r="G87" s="85">
        <f t="shared" si="1"/>
        <v>52</v>
      </c>
      <c r="H87" s="85">
        <v>55</v>
      </c>
      <c r="I87" s="85">
        <v>264</v>
      </c>
      <c r="J87" s="85">
        <v>21</v>
      </c>
      <c r="L87" s="85">
        <v>2227</v>
      </c>
      <c r="M87" s="85">
        <v>0</v>
      </c>
      <c r="N87" s="85">
        <v>34</v>
      </c>
      <c r="O87" s="85">
        <v>46</v>
      </c>
      <c r="P87" s="85">
        <v>6</v>
      </c>
      <c r="Q87" s="85">
        <v>55</v>
      </c>
      <c r="R87" s="85">
        <v>264</v>
      </c>
      <c r="S87" s="85">
        <v>0</v>
      </c>
      <c r="T87" s="85">
        <v>21</v>
      </c>
      <c r="U87" s="85">
        <v>1801</v>
      </c>
    </row>
    <row r="88" spans="1:21" ht="12.75">
      <c r="A88" s="6">
        <v>86</v>
      </c>
      <c r="B88" s="6" t="s">
        <v>171</v>
      </c>
      <c r="C88">
        <v>31</v>
      </c>
      <c r="D88" s="85">
        <v>13493</v>
      </c>
      <c r="E88" s="85">
        <v>0</v>
      </c>
      <c r="F88" s="85">
        <v>269</v>
      </c>
      <c r="G88" s="85">
        <f t="shared" si="1"/>
        <v>272</v>
      </c>
      <c r="H88" s="85">
        <v>92</v>
      </c>
      <c r="I88" s="85">
        <v>175</v>
      </c>
      <c r="J88" s="85">
        <v>32</v>
      </c>
      <c r="L88" s="85">
        <v>13493</v>
      </c>
      <c r="M88" s="85">
        <v>0</v>
      </c>
      <c r="N88" s="85">
        <v>269</v>
      </c>
      <c r="O88" s="85">
        <v>170</v>
      </c>
      <c r="P88" s="85">
        <v>102</v>
      </c>
      <c r="Q88" s="85">
        <v>92</v>
      </c>
      <c r="R88" s="85">
        <v>175</v>
      </c>
      <c r="S88" s="85">
        <v>0</v>
      </c>
      <c r="T88" s="85">
        <v>32</v>
      </c>
      <c r="U88" s="85">
        <v>12653</v>
      </c>
    </row>
    <row r="89" spans="1:21" ht="12.75">
      <c r="A89" s="6">
        <v>87</v>
      </c>
      <c r="B89" s="6" t="s">
        <v>172</v>
      </c>
      <c r="C89">
        <v>31</v>
      </c>
      <c r="D89" s="85">
        <v>822</v>
      </c>
      <c r="E89" s="85">
        <v>0</v>
      </c>
      <c r="F89" s="85">
        <v>42</v>
      </c>
      <c r="G89" s="85">
        <f t="shared" si="1"/>
        <v>192</v>
      </c>
      <c r="H89" s="85">
        <v>66</v>
      </c>
      <c r="I89" s="85">
        <v>161</v>
      </c>
      <c r="J89" s="85">
        <v>27</v>
      </c>
      <c r="L89" s="85">
        <v>822</v>
      </c>
      <c r="M89" s="85">
        <v>0</v>
      </c>
      <c r="N89" s="85">
        <v>42</v>
      </c>
      <c r="O89" s="85">
        <v>118</v>
      </c>
      <c r="P89" s="85">
        <v>74</v>
      </c>
      <c r="Q89" s="85">
        <v>66</v>
      </c>
      <c r="R89" s="85">
        <v>161</v>
      </c>
      <c r="S89" s="85">
        <v>8</v>
      </c>
      <c r="T89" s="85">
        <v>27</v>
      </c>
      <c r="U89" s="85">
        <v>326</v>
      </c>
    </row>
    <row r="90" spans="1:21" ht="12.75">
      <c r="A90" s="6">
        <v>88</v>
      </c>
      <c r="B90" s="6" t="s">
        <v>173</v>
      </c>
      <c r="C90">
        <v>31</v>
      </c>
      <c r="D90" s="85">
        <v>1156</v>
      </c>
      <c r="E90" s="85">
        <v>21</v>
      </c>
      <c r="F90" s="85">
        <v>7</v>
      </c>
      <c r="G90" s="85">
        <f t="shared" si="1"/>
        <v>121</v>
      </c>
      <c r="H90" s="85">
        <v>361</v>
      </c>
      <c r="I90" s="85">
        <v>271</v>
      </c>
      <c r="J90" s="85">
        <v>6</v>
      </c>
      <c r="L90" s="85">
        <v>1156</v>
      </c>
      <c r="M90" s="85">
        <v>21</v>
      </c>
      <c r="N90" s="85">
        <v>7</v>
      </c>
      <c r="O90" s="85">
        <v>121</v>
      </c>
      <c r="P90" s="85">
        <v>0</v>
      </c>
      <c r="Q90" s="85">
        <v>361</v>
      </c>
      <c r="R90" s="85">
        <v>271</v>
      </c>
      <c r="S90" s="85">
        <v>17</v>
      </c>
      <c r="T90" s="85">
        <v>6</v>
      </c>
      <c r="U90" s="85">
        <v>352</v>
      </c>
    </row>
    <row r="91" spans="1:21" ht="12.75">
      <c r="A91" s="6">
        <v>89</v>
      </c>
      <c r="B91" s="6" t="s">
        <v>174</v>
      </c>
      <c r="C91">
        <v>31</v>
      </c>
      <c r="D91" s="85">
        <v>1495</v>
      </c>
      <c r="E91" s="85">
        <v>0</v>
      </c>
      <c r="F91" s="85">
        <v>24</v>
      </c>
      <c r="G91" s="85">
        <f t="shared" si="1"/>
        <v>72</v>
      </c>
      <c r="H91" s="85">
        <v>224</v>
      </c>
      <c r="I91" s="85">
        <v>351</v>
      </c>
      <c r="J91" s="85">
        <v>16</v>
      </c>
      <c r="L91" s="85">
        <v>1495</v>
      </c>
      <c r="M91" s="85">
        <v>0</v>
      </c>
      <c r="N91" s="85">
        <v>24</v>
      </c>
      <c r="O91" s="85">
        <v>72</v>
      </c>
      <c r="P91" s="85">
        <v>0</v>
      </c>
      <c r="Q91" s="85">
        <v>224</v>
      </c>
      <c r="R91" s="85">
        <v>351</v>
      </c>
      <c r="S91" s="85">
        <v>0</v>
      </c>
      <c r="T91" s="85">
        <v>16</v>
      </c>
      <c r="U91" s="85">
        <v>808</v>
      </c>
    </row>
    <row r="92" spans="1:21" ht="12.75">
      <c r="A92" s="6">
        <v>90</v>
      </c>
      <c r="B92" s="6" t="s">
        <v>175</v>
      </c>
      <c r="C92">
        <v>31</v>
      </c>
      <c r="D92" s="85">
        <v>1295</v>
      </c>
      <c r="E92" s="85">
        <v>3</v>
      </c>
      <c r="F92" s="85">
        <v>153</v>
      </c>
      <c r="G92" s="85">
        <f t="shared" si="1"/>
        <v>109</v>
      </c>
      <c r="H92" s="85">
        <v>282</v>
      </c>
      <c r="I92" s="85">
        <v>215</v>
      </c>
      <c r="J92" s="85">
        <v>5</v>
      </c>
      <c r="L92" s="85">
        <v>1295</v>
      </c>
      <c r="M92" s="85">
        <v>3</v>
      </c>
      <c r="N92" s="85">
        <v>153</v>
      </c>
      <c r="O92" s="85">
        <v>109</v>
      </c>
      <c r="P92" s="85">
        <v>0</v>
      </c>
      <c r="Q92" s="85">
        <v>282</v>
      </c>
      <c r="R92" s="85">
        <v>215</v>
      </c>
      <c r="S92" s="85">
        <v>22</v>
      </c>
      <c r="T92" s="85">
        <v>5</v>
      </c>
      <c r="U92" s="85">
        <v>506</v>
      </c>
    </row>
    <row r="93" spans="1:21" ht="12.75">
      <c r="A93" s="6">
        <v>91</v>
      </c>
      <c r="B93" s="6" t="s">
        <v>176</v>
      </c>
      <c r="C93">
        <v>31</v>
      </c>
      <c r="D93" s="85">
        <v>2194</v>
      </c>
      <c r="E93" s="85">
        <v>126</v>
      </c>
      <c r="F93" s="85">
        <v>86</v>
      </c>
      <c r="G93" s="85">
        <f t="shared" si="1"/>
        <v>145</v>
      </c>
      <c r="H93" s="85">
        <v>71</v>
      </c>
      <c r="I93" s="85">
        <v>405</v>
      </c>
      <c r="J93" s="85">
        <v>169</v>
      </c>
      <c r="L93" s="85">
        <v>2194</v>
      </c>
      <c r="M93" s="85">
        <v>126</v>
      </c>
      <c r="N93" s="85">
        <v>86</v>
      </c>
      <c r="O93" s="85">
        <v>82</v>
      </c>
      <c r="P93" s="85">
        <v>63</v>
      </c>
      <c r="Q93" s="85">
        <v>71</v>
      </c>
      <c r="R93" s="85">
        <v>405</v>
      </c>
      <c r="S93" s="85">
        <v>13</v>
      </c>
      <c r="T93" s="85">
        <v>169</v>
      </c>
      <c r="U93" s="85">
        <v>1179</v>
      </c>
    </row>
    <row r="94" spans="1:21" ht="12.75">
      <c r="A94" s="6">
        <v>92</v>
      </c>
      <c r="B94" s="6" t="s">
        <v>177</v>
      </c>
      <c r="C94">
        <v>33</v>
      </c>
      <c r="D94" s="85">
        <v>1690</v>
      </c>
      <c r="E94" s="85">
        <v>42</v>
      </c>
      <c r="F94" s="85">
        <v>0</v>
      </c>
      <c r="G94" s="85">
        <f t="shared" si="1"/>
        <v>0</v>
      </c>
      <c r="H94" s="85">
        <v>505</v>
      </c>
      <c r="I94" s="85">
        <v>284</v>
      </c>
      <c r="J94" s="85">
        <v>19</v>
      </c>
      <c r="L94" s="85">
        <v>1690</v>
      </c>
      <c r="M94" s="85">
        <v>42</v>
      </c>
      <c r="N94" s="85">
        <v>0</v>
      </c>
      <c r="O94" s="85">
        <v>0</v>
      </c>
      <c r="P94" s="85">
        <v>0</v>
      </c>
      <c r="Q94" s="85">
        <v>505</v>
      </c>
      <c r="R94" s="85">
        <v>284</v>
      </c>
      <c r="S94" s="85">
        <v>3</v>
      </c>
      <c r="T94" s="85">
        <v>19</v>
      </c>
      <c r="U94" s="85">
        <v>837</v>
      </c>
    </row>
    <row r="95" spans="1:21" ht="12.75">
      <c r="A95" s="6">
        <v>93</v>
      </c>
      <c r="B95" s="6" t="s">
        <v>178</v>
      </c>
      <c r="C95">
        <v>66</v>
      </c>
      <c r="D95" s="85">
        <v>1066</v>
      </c>
      <c r="E95" s="85">
        <v>0</v>
      </c>
      <c r="F95" s="85">
        <v>11</v>
      </c>
      <c r="G95" s="85">
        <f t="shared" si="1"/>
        <v>51</v>
      </c>
      <c r="H95" s="85">
        <v>175</v>
      </c>
      <c r="I95" s="85">
        <v>384</v>
      </c>
      <c r="J95" s="85">
        <v>0</v>
      </c>
      <c r="L95" s="85">
        <v>1066</v>
      </c>
      <c r="M95" s="85">
        <v>0</v>
      </c>
      <c r="N95" s="85">
        <v>11</v>
      </c>
      <c r="O95" s="85">
        <v>28</v>
      </c>
      <c r="P95" s="85">
        <v>23</v>
      </c>
      <c r="Q95" s="85">
        <v>175</v>
      </c>
      <c r="R95" s="85">
        <v>384</v>
      </c>
      <c r="S95" s="85">
        <v>4</v>
      </c>
      <c r="T95" s="85">
        <v>0</v>
      </c>
      <c r="U95" s="85">
        <v>441</v>
      </c>
    </row>
    <row r="96" spans="1:21" ht="12.75">
      <c r="A96" s="6">
        <v>94</v>
      </c>
      <c r="B96" s="6" t="s">
        <v>179</v>
      </c>
      <c r="C96">
        <v>33</v>
      </c>
      <c r="D96" s="85">
        <v>1471</v>
      </c>
      <c r="E96" s="85">
        <v>19</v>
      </c>
      <c r="F96" s="85">
        <v>95</v>
      </c>
      <c r="G96" s="85">
        <f t="shared" si="1"/>
        <v>11</v>
      </c>
      <c r="H96" s="85">
        <v>434</v>
      </c>
      <c r="I96" s="85">
        <v>305</v>
      </c>
      <c r="J96" s="85">
        <v>32</v>
      </c>
      <c r="L96" s="85">
        <v>1471</v>
      </c>
      <c r="M96" s="85">
        <v>19</v>
      </c>
      <c r="N96" s="85">
        <v>95</v>
      </c>
      <c r="O96" s="85">
        <v>11</v>
      </c>
      <c r="P96" s="85">
        <v>0</v>
      </c>
      <c r="Q96" s="85">
        <v>434</v>
      </c>
      <c r="R96" s="85">
        <v>305</v>
      </c>
      <c r="S96" s="85">
        <v>20</v>
      </c>
      <c r="T96" s="85">
        <v>32</v>
      </c>
      <c r="U96" s="85">
        <v>555</v>
      </c>
    </row>
    <row r="97" spans="1:21" ht="12.75">
      <c r="A97" s="6">
        <v>95</v>
      </c>
      <c r="B97" s="6" t="s">
        <v>180</v>
      </c>
      <c r="C97">
        <v>33</v>
      </c>
      <c r="D97" s="85">
        <v>669</v>
      </c>
      <c r="E97" s="85">
        <v>0</v>
      </c>
      <c r="F97" s="85">
        <v>0</v>
      </c>
      <c r="G97" s="85">
        <f t="shared" si="1"/>
        <v>50</v>
      </c>
      <c r="H97" s="85">
        <v>252</v>
      </c>
      <c r="I97" s="85">
        <v>294</v>
      </c>
      <c r="J97" s="85">
        <v>0</v>
      </c>
      <c r="L97" s="85">
        <v>669</v>
      </c>
      <c r="M97" s="85">
        <v>0</v>
      </c>
      <c r="N97" s="85">
        <v>0</v>
      </c>
      <c r="O97" s="85">
        <v>28</v>
      </c>
      <c r="P97" s="85">
        <v>22</v>
      </c>
      <c r="Q97" s="85">
        <v>252</v>
      </c>
      <c r="R97" s="85">
        <v>294</v>
      </c>
      <c r="S97" s="85">
        <v>6</v>
      </c>
      <c r="T97" s="85">
        <v>0</v>
      </c>
      <c r="U97" s="85">
        <v>67</v>
      </c>
    </row>
    <row r="98" spans="1:21" ht="12.75">
      <c r="A98" s="6">
        <v>96</v>
      </c>
      <c r="B98" s="6" t="s">
        <v>181</v>
      </c>
      <c r="C98">
        <v>32</v>
      </c>
      <c r="D98" s="85">
        <v>922</v>
      </c>
      <c r="E98" s="85">
        <v>0</v>
      </c>
      <c r="F98" s="85">
        <v>6</v>
      </c>
      <c r="G98" s="85">
        <f t="shared" si="1"/>
        <v>115</v>
      </c>
      <c r="H98" s="85">
        <v>228</v>
      </c>
      <c r="I98" s="85">
        <v>299</v>
      </c>
      <c r="J98" s="85">
        <v>70</v>
      </c>
      <c r="L98" s="85">
        <v>922</v>
      </c>
      <c r="M98" s="85">
        <v>0</v>
      </c>
      <c r="N98" s="85">
        <v>6</v>
      </c>
      <c r="O98" s="85">
        <v>78</v>
      </c>
      <c r="P98" s="85">
        <v>37</v>
      </c>
      <c r="Q98" s="85">
        <v>228</v>
      </c>
      <c r="R98" s="85">
        <v>299</v>
      </c>
      <c r="S98" s="85">
        <v>4</v>
      </c>
      <c r="T98" s="85">
        <v>70</v>
      </c>
      <c r="U98" s="85">
        <v>200</v>
      </c>
    </row>
    <row r="99" spans="1:21" ht="12.75">
      <c r="A99" s="6">
        <v>97</v>
      </c>
      <c r="B99" s="6" t="s">
        <v>182</v>
      </c>
      <c r="C99">
        <v>32</v>
      </c>
      <c r="D99" s="85">
        <v>1957</v>
      </c>
      <c r="E99" s="85">
        <v>58</v>
      </c>
      <c r="F99" s="85">
        <v>36</v>
      </c>
      <c r="G99" s="85">
        <f t="shared" si="1"/>
        <v>48</v>
      </c>
      <c r="H99" s="85">
        <v>662</v>
      </c>
      <c r="I99" s="85">
        <v>582</v>
      </c>
      <c r="J99" s="85">
        <v>237</v>
      </c>
      <c r="L99" s="85">
        <v>1957</v>
      </c>
      <c r="M99" s="85">
        <v>58</v>
      </c>
      <c r="N99" s="85">
        <v>36</v>
      </c>
      <c r="O99" s="85">
        <v>25</v>
      </c>
      <c r="P99" s="85">
        <v>23</v>
      </c>
      <c r="Q99" s="85">
        <v>662</v>
      </c>
      <c r="R99" s="85">
        <v>582</v>
      </c>
      <c r="S99" s="85">
        <v>8</v>
      </c>
      <c r="T99" s="85">
        <v>237</v>
      </c>
      <c r="U99" s="85">
        <v>326</v>
      </c>
    </row>
    <row r="100" spans="1:21" ht="12.75">
      <c r="A100" s="6">
        <v>98</v>
      </c>
      <c r="B100" s="6" t="s">
        <v>183</v>
      </c>
      <c r="C100">
        <v>32</v>
      </c>
      <c r="D100" s="85">
        <v>1053</v>
      </c>
      <c r="E100" s="85">
        <v>0</v>
      </c>
      <c r="F100" s="85">
        <v>9</v>
      </c>
      <c r="G100" s="85">
        <f t="shared" si="1"/>
        <v>10</v>
      </c>
      <c r="H100" s="85">
        <v>463</v>
      </c>
      <c r="I100" s="85">
        <v>385</v>
      </c>
      <c r="J100" s="85">
        <v>7</v>
      </c>
      <c r="L100" s="85">
        <v>1053</v>
      </c>
      <c r="M100" s="85">
        <v>0</v>
      </c>
      <c r="N100" s="85">
        <v>9</v>
      </c>
      <c r="O100" s="85">
        <v>10</v>
      </c>
      <c r="P100" s="85">
        <v>0</v>
      </c>
      <c r="Q100" s="85">
        <v>463</v>
      </c>
      <c r="R100" s="85">
        <v>385</v>
      </c>
      <c r="S100" s="85">
        <v>0</v>
      </c>
      <c r="T100" s="85">
        <v>7</v>
      </c>
      <c r="U100" s="85">
        <v>179</v>
      </c>
    </row>
    <row r="101" spans="1:21" ht="12.75">
      <c r="A101" s="6">
        <v>99</v>
      </c>
      <c r="B101" s="6" t="s">
        <v>184</v>
      </c>
      <c r="C101">
        <v>32</v>
      </c>
      <c r="D101" s="85">
        <v>2806</v>
      </c>
      <c r="E101" s="85">
        <v>76</v>
      </c>
      <c r="F101" s="85">
        <v>10</v>
      </c>
      <c r="G101" s="85">
        <f t="shared" si="1"/>
        <v>63</v>
      </c>
      <c r="H101" s="85">
        <v>640</v>
      </c>
      <c r="I101" s="85">
        <v>416</v>
      </c>
      <c r="J101" s="85">
        <v>132</v>
      </c>
      <c r="L101" s="85">
        <v>2806</v>
      </c>
      <c r="M101" s="85">
        <v>76</v>
      </c>
      <c r="N101" s="85">
        <v>10</v>
      </c>
      <c r="O101" s="85">
        <v>63</v>
      </c>
      <c r="P101" s="85">
        <v>0</v>
      </c>
      <c r="Q101" s="85">
        <v>640</v>
      </c>
      <c r="R101" s="85">
        <v>416</v>
      </c>
      <c r="S101" s="85">
        <v>23</v>
      </c>
      <c r="T101" s="85">
        <v>132</v>
      </c>
      <c r="U101" s="85">
        <v>1446</v>
      </c>
    </row>
    <row r="102" spans="1:21" ht="12.75">
      <c r="A102" s="6">
        <v>100</v>
      </c>
      <c r="B102" s="6" t="s">
        <v>185</v>
      </c>
      <c r="C102">
        <v>34</v>
      </c>
      <c r="D102" s="85">
        <v>1204</v>
      </c>
      <c r="E102" s="85">
        <v>0</v>
      </c>
      <c r="F102" s="85">
        <v>3</v>
      </c>
      <c r="G102" s="85">
        <f t="shared" si="1"/>
        <v>16</v>
      </c>
      <c r="H102" s="85">
        <v>247</v>
      </c>
      <c r="I102" s="85">
        <v>434</v>
      </c>
      <c r="J102" s="85">
        <v>43</v>
      </c>
      <c r="L102" s="85">
        <v>1204</v>
      </c>
      <c r="M102" s="85">
        <v>0</v>
      </c>
      <c r="N102" s="85">
        <v>3</v>
      </c>
      <c r="O102" s="85">
        <v>0</v>
      </c>
      <c r="P102" s="85">
        <v>16</v>
      </c>
      <c r="Q102" s="85">
        <v>247</v>
      </c>
      <c r="R102" s="85">
        <v>434</v>
      </c>
      <c r="S102" s="85">
        <v>0</v>
      </c>
      <c r="T102" s="85">
        <v>43</v>
      </c>
      <c r="U102" s="85">
        <v>461</v>
      </c>
    </row>
    <row r="103" spans="1:21" ht="12.75">
      <c r="A103" s="6">
        <v>101</v>
      </c>
      <c r="B103" s="6" t="s">
        <v>186</v>
      </c>
      <c r="C103">
        <v>34</v>
      </c>
      <c r="D103" s="85">
        <v>1272</v>
      </c>
      <c r="E103" s="85">
        <v>10</v>
      </c>
      <c r="F103" s="85">
        <v>69</v>
      </c>
      <c r="G103" s="85">
        <f t="shared" si="1"/>
        <v>0</v>
      </c>
      <c r="H103" s="85">
        <v>233</v>
      </c>
      <c r="I103" s="85">
        <v>511</v>
      </c>
      <c r="J103" s="85">
        <v>48</v>
      </c>
      <c r="L103" s="85">
        <v>1272</v>
      </c>
      <c r="M103" s="85">
        <v>10</v>
      </c>
      <c r="N103" s="85">
        <v>69</v>
      </c>
      <c r="O103" s="85">
        <v>0</v>
      </c>
      <c r="P103" s="85">
        <v>0</v>
      </c>
      <c r="Q103" s="85">
        <v>233</v>
      </c>
      <c r="R103" s="85">
        <v>511</v>
      </c>
      <c r="S103" s="85">
        <v>0</v>
      </c>
      <c r="T103" s="85">
        <v>48</v>
      </c>
      <c r="U103" s="85">
        <v>401</v>
      </c>
    </row>
    <row r="104" spans="1:21" ht="12.75">
      <c r="A104" s="6">
        <v>102</v>
      </c>
      <c r="B104" s="6" t="s">
        <v>187</v>
      </c>
      <c r="C104">
        <v>34</v>
      </c>
      <c r="D104" s="85">
        <v>1241</v>
      </c>
      <c r="E104" s="85">
        <v>14</v>
      </c>
      <c r="F104" s="85">
        <v>27</v>
      </c>
      <c r="G104" s="85">
        <f t="shared" si="1"/>
        <v>22</v>
      </c>
      <c r="H104" s="85">
        <v>198</v>
      </c>
      <c r="I104" s="85">
        <v>456</v>
      </c>
      <c r="J104" s="85">
        <v>17</v>
      </c>
      <c r="L104" s="85">
        <v>1241</v>
      </c>
      <c r="M104" s="85">
        <v>14</v>
      </c>
      <c r="N104" s="85">
        <v>27</v>
      </c>
      <c r="O104" s="85">
        <v>6</v>
      </c>
      <c r="P104" s="85">
        <v>16</v>
      </c>
      <c r="Q104" s="85">
        <v>198</v>
      </c>
      <c r="R104" s="85">
        <v>456</v>
      </c>
      <c r="S104" s="85">
        <v>7</v>
      </c>
      <c r="T104" s="85">
        <v>17</v>
      </c>
      <c r="U104" s="85">
        <v>500</v>
      </c>
    </row>
    <row r="105" spans="1:21" ht="12.75">
      <c r="A105" s="6">
        <v>103</v>
      </c>
      <c r="B105" s="6" t="s">
        <v>188</v>
      </c>
      <c r="C105">
        <v>34</v>
      </c>
      <c r="D105" s="85">
        <v>1071</v>
      </c>
      <c r="E105" s="85">
        <v>29</v>
      </c>
      <c r="F105" s="85">
        <v>3</v>
      </c>
      <c r="G105" s="85">
        <f t="shared" si="1"/>
        <v>0</v>
      </c>
      <c r="H105" s="85">
        <v>317</v>
      </c>
      <c r="I105" s="85">
        <v>495</v>
      </c>
      <c r="J105" s="85">
        <v>64</v>
      </c>
      <c r="L105" s="85">
        <v>1071</v>
      </c>
      <c r="M105" s="85">
        <v>29</v>
      </c>
      <c r="N105" s="85">
        <v>3</v>
      </c>
      <c r="O105" s="85">
        <v>0</v>
      </c>
      <c r="P105" s="85">
        <v>0</v>
      </c>
      <c r="Q105" s="85">
        <v>317</v>
      </c>
      <c r="R105" s="85">
        <v>495</v>
      </c>
      <c r="S105" s="85">
        <v>0</v>
      </c>
      <c r="T105" s="85">
        <v>64</v>
      </c>
      <c r="U105" s="85">
        <v>163</v>
      </c>
    </row>
    <row r="106" spans="1:21" ht="12.75">
      <c r="A106" s="6">
        <v>104</v>
      </c>
      <c r="B106" s="6" t="s">
        <v>189</v>
      </c>
      <c r="C106">
        <v>34</v>
      </c>
      <c r="D106" s="85">
        <v>840</v>
      </c>
      <c r="E106" s="85">
        <v>0</v>
      </c>
      <c r="F106" s="85">
        <v>12</v>
      </c>
      <c r="G106" s="85">
        <f t="shared" si="1"/>
        <v>6</v>
      </c>
      <c r="H106" s="85">
        <v>306</v>
      </c>
      <c r="I106" s="85">
        <v>386</v>
      </c>
      <c r="J106" s="85">
        <v>10</v>
      </c>
      <c r="L106" s="85">
        <v>840</v>
      </c>
      <c r="M106" s="85">
        <v>0</v>
      </c>
      <c r="N106" s="85">
        <v>12</v>
      </c>
      <c r="O106" s="85">
        <v>6</v>
      </c>
      <c r="P106" s="85">
        <v>0</v>
      </c>
      <c r="Q106" s="85">
        <v>306</v>
      </c>
      <c r="R106" s="85">
        <v>386</v>
      </c>
      <c r="S106" s="85">
        <v>0</v>
      </c>
      <c r="T106" s="85">
        <v>10</v>
      </c>
      <c r="U106" s="85">
        <v>120</v>
      </c>
    </row>
    <row r="107" spans="1:21" ht="12.75">
      <c r="A107" s="6">
        <v>105</v>
      </c>
      <c r="B107" s="6" t="s">
        <v>190</v>
      </c>
      <c r="C107">
        <v>34</v>
      </c>
      <c r="D107" s="85">
        <v>1352</v>
      </c>
      <c r="E107" s="85">
        <v>9</v>
      </c>
      <c r="F107" s="85">
        <v>14</v>
      </c>
      <c r="G107" s="85">
        <f t="shared" si="1"/>
        <v>10</v>
      </c>
      <c r="H107" s="85">
        <v>235</v>
      </c>
      <c r="I107" s="85">
        <v>605</v>
      </c>
      <c r="J107" s="85">
        <v>15</v>
      </c>
      <c r="L107" s="85">
        <v>1352</v>
      </c>
      <c r="M107" s="85">
        <v>9</v>
      </c>
      <c r="N107" s="85">
        <v>14</v>
      </c>
      <c r="O107" s="85">
        <v>0</v>
      </c>
      <c r="P107" s="85">
        <v>10</v>
      </c>
      <c r="Q107" s="85">
        <v>235</v>
      </c>
      <c r="R107" s="85">
        <v>605</v>
      </c>
      <c r="S107" s="85">
        <v>0</v>
      </c>
      <c r="T107" s="85">
        <v>15</v>
      </c>
      <c r="U107" s="85">
        <v>464</v>
      </c>
    </row>
    <row r="108" spans="1:21" ht="12.75">
      <c r="A108" s="6">
        <v>106</v>
      </c>
      <c r="B108" s="6" t="s">
        <v>191</v>
      </c>
      <c r="C108">
        <v>34</v>
      </c>
      <c r="D108" s="85">
        <v>73</v>
      </c>
      <c r="E108" s="85">
        <v>0</v>
      </c>
      <c r="F108" s="85">
        <v>0</v>
      </c>
      <c r="G108" s="85">
        <f t="shared" si="1"/>
        <v>10</v>
      </c>
      <c r="H108" s="85">
        <v>15</v>
      </c>
      <c r="I108" s="85">
        <v>0</v>
      </c>
      <c r="J108" s="85">
        <v>0</v>
      </c>
      <c r="L108" s="85">
        <v>73</v>
      </c>
      <c r="M108" s="85">
        <v>0</v>
      </c>
      <c r="N108" s="85">
        <v>0</v>
      </c>
      <c r="O108" s="85">
        <v>10</v>
      </c>
      <c r="P108" s="85">
        <v>0</v>
      </c>
      <c r="Q108" s="85">
        <v>15</v>
      </c>
      <c r="R108" s="85">
        <v>0</v>
      </c>
      <c r="S108" s="85">
        <v>0</v>
      </c>
      <c r="T108" s="85">
        <v>0</v>
      </c>
      <c r="U108" s="85">
        <v>48</v>
      </c>
    </row>
    <row r="109" spans="1:21" ht="12.75">
      <c r="A109" s="6">
        <v>107</v>
      </c>
      <c r="B109" s="6" t="s">
        <v>192</v>
      </c>
      <c r="C109">
        <v>35</v>
      </c>
      <c r="D109" s="85">
        <v>961</v>
      </c>
      <c r="E109" s="85">
        <v>0</v>
      </c>
      <c r="F109" s="85">
        <v>84</v>
      </c>
      <c r="G109" s="85">
        <f t="shared" si="1"/>
        <v>105</v>
      </c>
      <c r="H109" s="85">
        <v>137</v>
      </c>
      <c r="I109" s="85">
        <v>377</v>
      </c>
      <c r="J109" s="85">
        <v>0</v>
      </c>
      <c r="L109" s="85">
        <v>961</v>
      </c>
      <c r="M109" s="85">
        <v>0</v>
      </c>
      <c r="N109" s="85">
        <v>84</v>
      </c>
      <c r="O109" s="85">
        <v>105</v>
      </c>
      <c r="P109" s="85">
        <v>0</v>
      </c>
      <c r="Q109" s="85">
        <v>137</v>
      </c>
      <c r="R109" s="85">
        <v>377</v>
      </c>
      <c r="S109" s="85">
        <v>0</v>
      </c>
      <c r="T109" s="85">
        <v>0</v>
      </c>
      <c r="U109" s="85">
        <v>258</v>
      </c>
    </row>
    <row r="110" spans="1:21" ht="12.75">
      <c r="A110" s="6">
        <v>108</v>
      </c>
      <c r="B110" s="6" t="s">
        <v>193</v>
      </c>
      <c r="C110">
        <v>35</v>
      </c>
      <c r="D110" s="85">
        <v>557</v>
      </c>
      <c r="E110" s="85">
        <v>14</v>
      </c>
      <c r="F110" s="85">
        <v>43</v>
      </c>
      <c r="G110" s="85">
        <f t="shared" si="1"/>
        <v>130</v>
      </c>
      <c r="H110" s="85">
        <v>157</v>
      </c>
      <c r="I110" s="85">
        <v>186</v>
      </c>
      <c r="J110" s="85">
        <v>0</v>
      </c>
      <c r="L110" s="85">
        <v>557</v>
      </c>
      <c r="M110" s="85">
        <v>14</v>
      </c>
      <c r="N110" s="85">
        <v>43</v>
      </c>
      <c r="O110" s="85">
        <v>130</v>
      </c>
      <c r="P110" s="85">
        <v>0</v>
      </c>
      <c r="Q110" s="85">
        <v>157</v>
      </c>
      <c r="R110" s="85">
        <v>186</v>
      </c>
      <c r="S110" s="85">
        <v>0</v>
      </c>
      <c r="T110" s="85">
        <v>0</v>
      </c>
      <c r="U110" s="85">
        <v>27</v>
      </c>
    </row>
    <row r="111" spans="1:21" ht="12.75">
      <c r="A111" s="6">
        <v>109</v>
      </c>
      <c r="B111" s="6" t="s">
        <v>194</v>
      </c>
      <c r="C111">
        <v>35</v>
      </c>
      <c r="D111" s="85">
        <v>1336</v>
      </c>
      <c r="E111" s="85">
        <v>57</v>
      </c>
      <c r="F111" s="85">
        <v>7</v>
      </c>
      <c r="G111" s="85">
        <f t="shared" si="1"/>
        <v>154</v>
      </c>
      <c r="H111" s="85">
        <v>246</v>
      </c>
      <c r="I111" s="85">
        <v>424</v>
      </c>
      <c r="J111" s="85">
        <v>0</v>
      </c>
      <c r="L111" s="85">
        <v>1336</v>
      </c>
      <c r="M111" s="85">
        <v>57</v>
      </c>
      <c r="N111" s="85">
        <v>7</v>
      </c>
      <c r="O111" s="85">
        <v>149</v>
      </c>
      <c r="P111" s="85">
        <v>5</v>
      </c>
      <c r="Q111" s="85">
        <v>246</v>
      </c>
      <c r="R111" s="85">
        <v>424</v>
      </c>
      <c r="S111" s="85">
        <v>5</v>
      </c>
      <c r="T111" s="85">
        <v>0</v>
      </c>
      <c r="U111" s="85">
        <v>443</v>
      </c>
    </row>
    <row r="112" spans="1:21" ht="12.75">
      <c r="A112" s="6">
        <v>110</v>
      </c>
      <c r="B112" s="6" t="s">
        <v>195</v>
      </c>
      <c r="C112">
        <v>35</v>
      </c>
      <c r="D112" s="85">
        <v>1054</v>
      </c>
      <c r="E112" s="85">
        <v>12</v>
      </c>
      <c r="F112" s="85">
        <v>33</v>
      </c>
      <c r="G112" s="85">
        <f t="shared" si="1"/>
        <v>127</v>
      </c>
      <c r="H112" s="85">
        <v>82</v>
      </c>
      <c r="I112" s="85">
        <v>201</v>
      </c>
      <c r="J112" s="85">
        <v>0</v>
      </c>
      <c r="L112" s="85">
        <v>1054</v>
      </c>
      <c r="M112" s="85">
        <v>12</v>
      </c>
      <c r="N112" s="85">
        <v>33</v>
      </c>
      <c r="O112" s="85">
        <v>119</v>
      </c>
      <c r="P112" s="85">
        <v>8</v>
      </c>
      <c r="Q112" s="85">
        <v>82</v>
      </c>
      <c r="R112" s="85">
        <v>201</v>
      </c>
      <c r="S112" s="85">
        <v>0</v>
      </c>
      <c r="T112" s="85">
        <v>0</v>
      </c>
      <c r="U112" s="85">
        <v>599</v>
      </c>
    </row>
    <row r="113" spans="1:21" ht="12.75">
      <c r="A113" s="6">
        <v>111</v>
      </c>
      <c r="B113" s="6" t="s">
        <v>196</v>
      </c>
      <c r="C113">
        <v>35</v>
      </c>
      <c r="D113" s="85">
        <v>652</v>
      </c>
      <c r="E113" s="85">
        <v>0</v>
      </c>
      <c r="F113" s="85">
        <v>0</v>
      </c>
      <c r="G113" s="85">
        <f t="shared" si="1"/>
        <v>54</v>
      </c>
      <c r="H113" s="85">
        <v>143</v>
      </c>
      <c r="I113" s="85">
        <v>171</v>
      </c>
      <c r="J113" s="85">
        <v>0</v>
      </c>
      <c r="L113" s="85">
        <v>652</v>
      </c>
      <c r="M113" s="85">
        <v>0</v>
      </c>
      <c r="N113" s="85">
        <v>0</v>
      </c>
      <c r="O113" s="85">
        <v>54</v>
      </c>
      <c r="P113" s="85">
        <v>0</v>
      </c>
      <c r="Q113" s="85">
        <v>143</v>
      </c>
      <c r="R113" s="85">
        <v>171</v>
      </c>
      <c r="S113" s="85">
        <v>0</v>
      </c>
      <c r="T113" s="85">
        <v>0</v>
      </c>
      <c r="U113" s="85">
        <v>284</v>
      </c>
    </row>
    <row r="114" spans="1:21" ht="12.75">
      <c r="A114" s="6">
        <v>112</v>
      </c>
      <c r="B114" s="6" t="s">
        <v>197</v>
      </c>
      <c r="C114">
        <v>35</v>
      </c>
      <c r="D114" s="85">
        <v>2522</v>
      </c>
      <c r="E114" s="85">
        <v>27</v>
      </c>
      <c r="F114" s="85">
        <v>49</v>
      </c>
      <c r="G114" s="85">
        <f t="shared" si="1"/>
        <v>221</v>
      </c>
      <c r="H114" s="85">
        <v>330</v>
      </c>
      <c r="I114" s="85">
        <v>463</v>
      </c>
      <c r="J114" s="85">
        <v>12</v>
      </c>
      <c r="L114" s="85">
        <v>2522</v>
      </c>
      <c r="M114" s="85">
        <v>27</v>
      </c>
      <c r="N114" s="85">
        <v>49</v>
      </c>
      <c r="O114" s="85">
        <v>218</v>
      </c>
      <c r="P114" s="85">
        <v>3</v>
      </c>
      <c r="Q114" s="85">
        <v>330</v>
      </c>
      <c r="R114" s="85">
        <v>463</v>
      </c>
      <c r="S114" s="85">
        <v>0</v>
      </c>
      <c r="T114" s="85">
        <v>12</v>
      </c>
      <c r="U114" s="85">
        <v>1420</v>
      </c>
    </row>
    <row r="115" spans="1:21" ht="12.75">
      <c r="A115" s="6">
        <v>113</v>
      </c>
      <c r="B115" s="6" t="s">
        <v>198</v>
      </c>
      <c r="C115">
        <v>36</v>
      </c>
      <c r="D115" s="85">
        <v>1060</v>
      </c>
      <c r="E115" s="85">
        <v>11</v>
      </c>
      <c r="F115" s="85">
        <v>6</v>
      </c>
      <c r="G115" s="85">
        <f t="shared" si="1"/>
        <v>167</v>
      </c>
      <c r="H115" s="85">
        <v>307</v>
      </c>
      <c r="I115" s="85">
        <v>413</v>
      </c>
      <c r="J115" s="85">
        <v>27</v>
      </c>
      <c r="L115" s="85">
        <v>1060</v>
      </c>
      <c r="M115" s="85">
        <v>11</v>
      </c>
      <c r="N115" s="85">
        <v>6</v>
      </c>
      <c r="O115" s="85">
        <v>167</v>
      </c>
      <c r="P115" s="85">
        <v>0</v>
      </c>
      <c r="Q115" s="85">
        <v>307</v>
      </c>
      <c r="R115" s="85">
        <v>413</v>
      </c>
      <c r="S115" s="85">
        <v>3</v>
      </c>
      <c r="T115" s="85">
        <v>27</v>
      </c>
      <c r="U115" s="85">
        <v>126</v>
      </c>
    </row>
    <row r="116" spans="1:21" ht="12.75">
      <c r="A116" s="6">
        <v>114</v>
      </c>
      <c r="B116" s="6" t="s">
        <v>199</v>
      </c>
      <c r="C116">
        <v>61</v>
      </c>
      <c r="D116" s="85">
        <v>728</v>
      </c>
      <c r="E116" s="85">
        <v>15</v>
      </c>
      <c r="F116" s="85">
        <v>0</v>
      </c>
      <c r="G116" s="85">
        <f t="shared" si="1"/>
        <v>117</v>
      </c>
      <c r="H116" s="85">
        <v>222</v>
      </c>
      <c r="I116" s="85">
        <v>212</v>
      </c>
      <c r="J116" s="85">
        <v>67</v>
      </c>
      <c r="L116" s="85">
        <v>728</v>
      </c>
      <c r="M116" s="85">
        <v>15</v>
      </c>
      <c r="N116" s="85">
        <v>0</v>
      </c>
      <c r="O116" s="85">
        <v>114</v>
      </c>
      <c r="P116" s="85">
        <v>3</v>
      </c>
      <c r="Q116" s="85">
        <v>222</v>
      </c>
      <c r="R116" s="85">
        <v>212</v>
      </c>
      <c r="S116" s="85">
        <v>0</v>
      </c>
      <c r="T116" s="85">
        <v>67</v>
      </c>
      <c r="U116" s="85">
        <v>95</v>
      </c>
    </row>
    <row r="117" spans="1:21" ht="12.75">
      <c r="A117" s="6">
        <v>115</v>
      </c>
      <c r="B117" s="6" t="s">
        <v>200</v>
      </c>
      <c r="C117">
        <v>61</v>
      </c>
      <c r="D117" s="85">
        <v>926</v>
      </c>
      <c r="E117" s="85">
        <v>0</v>
      </c>
      <c r="F117" s="85">
        <v>81</v>
      </c>
      <c r="G117" s="85">
        <f t="shared" si="1"/>
        <v>170</v>
      </c>
      <c r="H117" s="85">
        <v>420</v>
      </c>
      <c r="I117" s="85">
        <v>178</v>
      </c>
      <c r="J117" s="85">
        <v>48</v>
      </c>
      <c r="L117" s="85">
        <v>926</v>
      </c>
      <c r="M117" s="85">
        <v>0</v>
      </c>
      <c r="N117" s="85">
        <v>81</v>
      </c>
      <c r="O117" s="85">
        <v>123</v>
      </c>
      <c r="P117" s="85">
        <v>47</v>
      </c>
      <c r="Q117" s="85">
        <v>420</v>
      </c>
      <c r="R117" s="85">
        <v>178</v>
      </c>
      <c r="S117" s="85">
        <v>4</v>
      </c>
      <c r="T117" s="85">
        <v>48</v>
      </c>
      <c r="U117" s="85">
        <v>25</v>
      </c>
    </row>
    <row r="118" spans="1:21" ht="12.75">
      <c r="A118" s="6">
        <v>116</v>
      </c>
      <c r="B118" s="6" t="s">
        <v>201</v>
      </c>
      <c r="C118">
        <v>65</v>
      </c>
      <c r="D118" s="85">
        <v>4124</v>
      </c>
      <c r="E118" s="85">
        <v>148</v>
      </c>
      <c r="F118" s="85">
        <v>117</v>
      </c>
      <c r="G118" s="85">
        <f t="shared" si="1"/>
        <v>277</v>
      </c>
      <c r="H118" s="85">
        <v>653</v>
      </c>
      <c r="I118" s="85">
        <v>508</v>
      </c>
      <c r="J118" s="85">
        <v>76</v>
      </c>
      <c r="L118" s="85">
        <v>4124</v>
      </c>
      <c r="M118" s="85">
        <v>148</v>
      </c>
      <c r="N118" s="85">
        <v>117</v>
      </c>
      <c r="O118" s="85">
        <v>269</v>
      </c>
      <c r="P118" s="85">
        <v>8</v>
      </c>
      <c r="Q118" s="85">
        <v>653</v>
      </c>
      <c r="R118" s="85">
        <v>508</v>
      </c>
      <c r="S118" s="85">
        <v>29</v>
      </c>
      <c r="T118" s="85">
        <v>76</v>
      </c>
      <c r="U118" s="85">
        <v>2316</v>
      </c>
    </row>
    <row r="119" spans="1:21" ht="12.75">
      <c r="A119" s="6">
        <v>117</v>
      </c>
      <c r="B119" s="6" t="s">
        <v>202</v>
      </c>
      <c r="C119">
        <v>36</v>
      </c>
      <c r="D119" s="85">
        <v>1433</v>
      </c>
      <c r="E119" s="85">
        <v>0</v>
      </c>
      <c r="F119" s="85">
        <v>8</v>
      </c>
      <c r="G119" s="85">
        <f t="shared" si="1"/>
        <v>45</v>
      </c>
      <c r="H119" s="85">
        <v>245</v>
      </c>
      <c r="I119" s="85">
        <v>245</v>
      </c>
      <c r="J119" s="85">
        <v>0</v>
      </c>
      <c r="L119" s="85">
        <v>1433</v>
      </c>
      <c r="M119" s="85">
        <v>0</v>
      </c>
      <c r="N119" s="85">
        <v>8</v>
      </c>
      <c r="O119" s="85">
        <v>45</v>
      </c>
      <c r="P119" s="85">
        <v>0</v>
      </c>
      <c r="Q119" s="85">
        <v>245</v>
      </c>
      <c r="R119" s="85">
        <v>245</v>
      </c>
      <c r="S119" s="85">
        <v>0</v>
      </c>
      <c r="T119" s="85">
        <v>0</v>
      </c>
      <c r="U119" s="85">
        <v>890</v>
      </c>
    </row>
    <row r="120" spans="1:21" ht="12.75">
      <c r="A120" s="6">
        <v>118</v>
      </c>
      <c r="B120" s="6" t="s">
        <v>203</v>
      </c>
      <c r="C120">
        <v>36</v>
      </c>
      <c r="D120" s="85">
        <v>921</v>
      </c>
      <c r="E120" s="85">
        <v>0</v>
      </c>
      <c r="F120" s="85">
        <v>47</v>
      </c>
      <c r="G120" s="85">
        <f t="shared" si="1"/>
        <v>169</v>
      </c>
      <c r="H120" s="85">
        <v>199</v>
      </c>
      <c r="I120" s="85">
        <v>283</v>
      </c>
      <c r="J120" s="85">
        <v>76</v>
      </c>
      <c r="L120" s="85">
        <v>921</v>
      </c>
      <c r="M120" s="85">
        <v>0</v>
      </c>
      <c r="N120" s="85">
        <v>47</v>
      </c>
      <c r="O120" s="85">
        <v>169</v>
      </c>
      <c r="P120" s="85">
        <v>0</v>
      </c>
      <c r="Q120" s="85">
        <v>199</v>
      </c>
      <c r="R120" s="85">
        <v>283</v>
      </c>
      <c r="S120" s="85">
        <v>9</v>
      </c>
      <c r="T120" s="85">
        <v>76</v>
      </c>
      <c r="U120" s="85">
        <v>138</v>
      </c>
    </row>
    <row r="121" spans="1:21" ht="12.75">
      <c r="A121" s="6">
        <v>119</v>
      </c>
      <c r="B121" s="6" t="s">
        <v>204</v>
      </c>
      <c r="C121">
        <v>36</v>
      </c>
      <c r="D121" s="85">
        <v>634</v>
      </c>
      <c r="E121" s="85">
        <v>8</v>
      </c>
      <c r="F121" s="85">
        <v>6</v>
      </c>
      <c r="G121" s="85">
        <f t="shared" si="1"/>
        <v>59</v>
      </c>
      <c r="H121" s="85">
        <v>215</v>
      </c>
      <c r="I121" s="85">
        <v>277</v>
      </c>
      <c r="J121" s="85">
        <v>24</v>
      </c>
      <c r="L121" s="85">
        <v>634</v>
      </c>
      <c r="M121" s="85">
        <v>8</v>
      </c>
      <c r="N121" s="85">
        <v>6</v>
      </c>
      <c r="O121" s="85">
        <v>59</v>
      </c>
      <c r="P121" s="85">
        <v>0</v>
      </c>
      <c r="Q121" s="85">
        <v>215</v>
      </c>
      <c r="R121" s="85">
        <v>277</v>
      </c>
      <c r="S121" s="85">
        <v>4</v>
      </c>
      <c r="T121" s="85">
        <v>24</v>
      </c>
      <c r="U121" s="85">
        <v>41</v>
      </c>
    </row>
    <row r="122" spans="1:21" ht="12.75">
      <c r="A122" s="6">
        <v>120</v>
      </c>
      <c r="B122" s="6" t="s">
        <v>205</v>
      </c>
      <c r="C122">
        <v>61</v>
      </c>
      <c r="D122" s="85">
        <v>724</v>
      </c>
      <c r="E122" s="85">
        <v>0</v>
      </c>
      <c r="F122" s="85">
        <v>0</v>
      </c>
      <c r="G122" s="85">
        <f t="shared" si="1"/>
        <v>134</v>
      </c>
      <c r="H122" s="85">
        <v>347</v>
      </c>
      <c r="I122" s="85">
        <v>57</v>
      </c>
      <c r="J122" s="85">
        <v>64</v>
      </c>
      <c r="L122" s="85">
        <v>724</v>
      </c>
      <c r="M122" s="85">
        <v>0</v>
      </c>
      <c r="N122" s="85">
        <v>0</v>
      </c>
      <c r="O122" s="85">
        <v>84</v>
      </c>
      <c r="P122" s="85">
        <v>50</v>
      </c>
      <c r="Q122" s="85">
        <v>347</v>
      </c>
      <c r="R122" s="85">
        <v>57</v>
      </c>
      <c r="S122" s="85">
        <v>12</v>
      </c>
      <c r="T122" s="85">
        <v>64</v>
      </c>
      <c r="U122" s="85">
        <v>110</v>
      </c>
    </row>
    <row r="123" spans="1:21" ht="12.75">
      <c r="A123" s="6">
        <v>121</v>
      </c>
      <c r="B123" s="6" t="s">
        <v>206</v>
      </c>
      <c r="C123">
        <v>65</v>
      </c>
      <c r="D123" s="85">
        <v>1255</v>
      </c>
      <c r="E123" s="85">
        <v>42</v>
      </c>
      <c r="F123" s="85">
        <v>0</v>
      </c>
      <c r="G123" s="85">
        <f t="shared" si="1"/>
        <v>86</v>
      </c>
      <c r="H123" s="85">
        <v>195</v>
      </c>
      <c r="I123" s="85">
        <v>248</v>
      </c>
      <c r="J123" s="85">
        <v>0</v>
      </c>
      <c r="L123" s="85">
        <v>1255</v>
      </c>
      <c r="M123" s="85">
        <v>42</v>
      </c>
      <c r="N123" s="85">
        <v>0</v>
      </c>
      <c r="O123" s="85">
        <v>86</v>
      </c>
      <c r="P123" s="85">
        <v>0</v>
      </c>
      <c r="Q123" s="85">
        <v>195</v>
      </c>
      <c r="R123" s="85">
        <v>248</v>
      </c>
      <c r="S123" s="85">
        <v>13</v>
      </c>
      <c r="T123" s="85">
        <v>0</v>
      </c>
      <c r="U123" s="85">
        <v>671</v>
      </c>
    </row>
    <row r="124" spans="1:21" ht="12.75">
      <c r="A124" s="6">
        <v>122</v>
      </c>
      <c r="B124" s="6" t="s">
        <v>207</v>
      </c>
      <c r="C124">
        <v>38</v>
      </c>
      <c r="D124" s="85">
        <v>3106</v>
      </c>
      <c r="E124" s="85">
        <v>6</v>
      </c>
      <c r="F124" s="85">
        <v>5</v>
      </c>
      <c r="G124" s="85">
        <f t="shared" si="1"/>
        <v>93</v>
      </c>
      <c r="H124" s="85">
        <v>417</v>
      </c>
      <c r="I124" s="85">
        <v>1280</v>
      </c>
      <c r="J124" s="85">
        <v>0</v>
      </c>
      <c r="L124" s="85">
        <v>3106</v>
      </c>
      <c r="M124" s="85">
        <v>6</v>
      </c>
      <c r="N124" s="85">
        <v>5</v>
      </c>
      <c r="O124" s="85">
        <v>58</v>
      </c>
      <c r="P124" s="85">
        <v>35</v>
      </c>
      <c r="Q124" s="85">
        <v>417</v>
      </c>
      <c r="R124" s="85">
        <v>1280</v>
      </c>
      <c r="S124" s="85">
        <v>0</v>
      </c>
      <c r="T124" s="85">
        <v>0</v>
      </c>
      <c r="U124" s="85">
        <v>1305</v>
      </c>
    </row>
    <row r="125" spans="1:21" ht="12.75">
      <c r="A125" s="6">
        <v>123</v>
      </c>
      <c r="B125" s="6" t="s">
        <v>208</v>
      </c>
      <c r="C125">
        <v>37</v>
      </c>
      <c r="D125" s="85">
        <v>5275</v>
      </c>
      <c r="E125" s="85">
        <v>31</v>
      </c>
      <c r="F125" s="85">
        <v>37</v>
      </c>
      <c r="G125" s="85">
        <f t="shared" si="1"/>
        <v>216</v>
      </c>
      <c r="H125" s="85">
        <v>268</v>
      </c>
      <c r="I125" s="85">
        <v>557</v>
      </c>
      <c r="J125" s="85">
        <v>23</v>
      </c>
      <c r="L125" s="85">
        <v>5275</v>
      </c>
      <c r="M125" s="85">
        <v>31</v>
      </c>
      <c r="N125" s="85">
        <v>37</v>
      </c>
      <c r="O125" s="85">
        <v>88</v>
      </c>
      <c r="P125" s="85">
        <v>128</v>
      </c>
      <c r="Q125" s="85">
        <v>268</v>
      </c>
      <c r="R125" s="85">
        <v>557</v>
      </c>
      <c r="S125" s="85">
        <v>15</v>
      </c>
      <c r="T125" s="85">
        <v>23</v>
      </c>
      <c r="U125" s="85">
        <v>4128</v>
      </c>
    </row>
    <row r="126" spans="1:21" ht="12.75">
      <c r="A126" s="6">
        <v>124</v>
      </c>
      <c r="B126" s="6" t="s">
        <v>209</v>
      </c>
      <c r="C126">
        <v>37</v>
      </c>
      <c r="D126" s="85">
        <v>796</v>
      </c>
      <c r="E126" s="85">
        <v>0</v>
      </c>
      <c r="F126" s="85">
        <v>0</v>
      </c>
      <c r="G126" s="85">
        <f t="shared" si="1"/>
        <v>157</v>
      </c>
      <c r="H126" s="85">
        <v>65</v>
      </c>
      <c r="I126" s="85">
        <v>342</v>
      </c>
      <c r="J126" s="85">
        <v>24</v>
      </c>
      <c r="L126" s="85">
        <v>796</v>
      </c>
      <c r="M126" s="85">
        <v>0</v>
      </c>
      <c r="N126" s="85">
        <v>0</v>
      </c>
      <c r="O126" s="85">
        <v>115</v>
      </c>
      <c r="P126" s="85">
        <v>42</v>
      </c>
      <c r="Q126" s="85">
        <v>65</v>
      </c>
      <c r="R126" s="85">
        <v>342</v>
      </c>
      <c r="S126" s="85">
        <v>9</v>
      </c>
      <c r="T126" s="85">
        <v>24</v>
      </c>
      <c r="U126" s="85">
        <v>199</v>
      </c>
    </row>
    <row r="127" spans="1:21" ht="12.75">
      <c r="A127" s="6">
        <v>125</v>
      </c>
      <c r="B127" s="6" t="s">
        <v>210</v>
      </c>
      <c r="C127">
        <v>64</v>
      </c>
      <c r="D127" s="85">
        <v>1544</v>
      </c>
      <c r="E127" s="85">
        <v>0</v>
      </c>
      <c r="F127" s="85">
        <v>5</v>
      </c>
      <c r="G127" s="85">
        <f t="shared" si="1"/>
        <v>71</v>
      </c>
      <c r="H127" s="85">
        <v>271</v>
      </c>
      <c r="I127" s="85">
        <v>575</v>
      </c>
      <c r="J127" s="85">
        <v>115</v>
      </c>
      <c r="L127" s="85">
        <v>1544</v>
      </c>
      <c r="M127" s="85">
        <v>0</v>
      </c>
      <c r="N127" s="85">
        <v>5</v>
      </c>
      <c r="O127" s="85">
        <v>71</v>
      </c>
      <c r="P127" s="85">
        <v>0</v>
      </c>
      <c r="Q127" s="85">
        <v>271</v>
      </c>
      <c r="R127" s="85">
        <v>575</v>
      </c>
      <c r="S127" s="85">
        <v>7</v>
      </c>
      <c r="T127" s="85">
        <v>115</v>
      </c>
      <c r="U127" s="85">
        <v>500</v>
      </c>
    </row>
    <row r="128" spans="1:21" ht="12.75">
      <c r="A128" s="6">
        <v>126</v>
      </c>
      <c r="B128" s="6" t="s">
        <v>211</v>
      </c>
      <c r="C128">
        <v>34</v>
      </c>
      <c r="D128" s="85">
        <v>5963</v>
      </c>
      <c r="E128" s="85">
        <v>38</v>
      </c>
      <c r="F128" s="85">
        <v>13</v>
      </c>
      <c r="G128" s="85">
        <f t="shared" si="1"/>
        <v>161</v>
      </c>
      <c r="H128" s="85">
        <v>787</v>
      </c>
      <c r="I128" s="85">
        <v>1293</v>
      </c>
      <c r="J128" s="85">
        <v>66</v>
      </c>
      <c r="L128" s="85">
        <v>5963</v>
      </c>
      <c r="M128" s="85">
        <v>38</v>
      </c>
      <c r="N128" s="85">
        <v>13</v>
      </c>
      <c r="O128" s="85">
        <v>141</v>
      </c>
      <c r="P128" s="85">
        <v>20</v>
      </c>
      <c r="Q128" s="85">
        <v>787</v>
      </c>
      <c r="R128" s="85">
        <v>1293</v>
      </c>
      <c r="S128" s="85">
        <v>6</v>
      </c>
      <c r="T128" s="85">
        <v>66</v>
      </c>
      <c r="U128" s="85">
        <v>3599</v>
      </c>
    </row>
    <row r="129" spans="1:21" ht="12.75">
      <c r="A129" s="6">
        <v>127</v>
      </c>
      <c r="B129" s="6" t="s">
        <v>212</v>
      </c>
      <c r="C129">
        <v>37</v>
      </c>
      <c r="D129" s="85">
        <v>1785</v>
      </c>
      <c r="E129" s="85">
        <v>0</v>
      </c>
      <c r="F129" s="85">
        <v>0</v>
      </c>
      <c r="G129" s="85">
        <f t="shared" si="1"/>
        <v>88</v>
      </c>
      <c r="H129" s="85">
        <v>333</v>
      </c>
      <c r="I129" s="85">
        <v>536</v>
      </c>
      <c r="J129" s="85">
        <v>30</v>
      </c>
      <c r="L129" s="85">
        <v>1785</v>
      </c>
      <c r="M129" s="85">
        <v>0</v>
      </c>
      <c r="N129" s="85">
        <v>0</v>
      </c>
      <c r="O129" s="85">
        <v>43</v>
      </c>
      <c r="P129" s="85">
        <v>45</v>
      </c>
      <c r="Q129" s="85">
        <v>333</v>
      </c>
      <c r="R129" s="85">
        <v>536</v>
      </c>
      <c r="S129" s="85">
        <v>11</v>
      </c>
      <c r="T129" s="85">
        <v>30</v>
      </c>
      <c r="U129" s="85">
        <v>787</v>
      </c>
    </row>
    <row r="130" spans="1:21" ht="12.75">
      <c r="A130" s="6">
        <v>128</v>
      </c>
      <c r="B130" s="6" t="s">
        <v>213</v>
      </c>
      <c r="C130">
        <v>37</v>
      </c>
      <c r="D130" s="85">
        <v>3051</v>
      </c>
      <c r="E130" s="85">
        <v>85</v>
      </c>
      <c r="F130" s="85">
        <v>44</v>
      </c>
      <c r="G130" s="85">
        <f t="shared" si="1"/>
        <v>148</v>
      </c>
      <c r="H130" s="85">
        <v>427</v>
      </c>
      <c r="I130" s="85">
        <v>1103</v>
      </c>
      <c r="J130" s="85">
        <v>0</v>
      </c>
      <c r="L130" s="85">
        <v>3051</v>
      </c>
      <c r="M130" s="85">
        <v>85</v>
      </c>
      <c r="N130" s="85">
        <v>44</v>
      </c>
      <c r="O130" s="85">
        <v>88</v>
      </c>
      <c r="P130" s="85">
        <v>60</v>
      </c>
      <c r="Q130" s="85">
        <v>427</v>
      </c>
      <c r="R130" s="85">
        <v>1103</v>
      </c>
      <c r="S130" s="85">
        <v>3</v>
      </c>
      <c r="T130" s="85">
        <v>0</v>
      </c>
      <c r="U130" s="85">
        <v>1241</v>
      </c>
    </row>
    <row r="131" spans="1:21" ht="12.75">
      <c r="A131" s="6">
        <v>129</v>
      </c>
      <c r="B131" s="6" t="s">
        <v>214</v>
      </c>
      <c r="C131">
        <v>37</v>
      </c>
      <c r="D131" s="85">
        <v>2870</v>
      </c>
      <c r="E131" s="85">
        <v>0</v>
      </c>
      <c r="F131" s="85">
        <v>5</v>
      </c>
      <c r="G131" s="85">
        <f t="shared" si="1"/>
        <v>126</v>
      </c>
      <c r="H131" s="85">
        <v>409</v>
      </c>
      <c r="I131" s="85">
        <v>1612</v>
      </c>
      <c r="J131" s="85">
        <v>147</v>
      </c>
      <c r="L131" s="85">
        <v>2870</v>
      </c>
      <c r="M131" s="85">
        <v>0</v>
      </c>
      <c r="N131" s="85">
        <v>5</v>
      </c>
      <c r="O131" s="85">
        <v>86</v>
      </c>
      <c r="P131" s="85">
        <v>40</v>
      </c>
      <c r="Q131" s="85">
        <v>409</v>
      </c>
      <c r="R131" s="85">
        <v>1612</v>
      </c>
      <c r="S131" s="85">
        <v>0</v>
      </c>
      <c r="T131" s="85">
        <v>147</v>
      </c>
      <c r="U131" s="85">
        <v>571</v>
      </c>
    </row>
    <row r="132" spans="1:21" ht="12.75">
      <c r="A132" s="6">
        <v>130</v>
      </c>
      <c r="B132" s="6" t="s">
        <v>215</v>
      </c>
      <c r="C132">
        <v>37</v>
      </c>
      <c r="D132" s="85">
        <v>1046</v>
      </c>
      <c r="E132" s="85">
        <v>9</v>
      </c>
      <c r="F132" s="85">
        <v>0</v>
      </c>
      <c r="G132" s="85">
        <f aca="true" t="shared" si="2" ref="G132:G195">O132+P132</f>
        <v>22</v>
      </c>
      <c r="H132" s="85">
        <v>260</v>
      </c>
      <c r="I132" s="85">
        <v>400</v>
      </c>
      <c r="J132" s="85">
        <v>7</v>
      </c>
      <c r="L132" s="85">
        <v>1046</v>
      </c>
      <c r="M132" s="85">
        <v>9</v>
      </c>
      <c r="N132" s="85">
        <v>0</v>
      </c>
      <c r="O132" s="85">
        <v>22</v>
      </c>
      <c r="P132" s="85">
        <v>0</v>
      </c>
      <c r="Q132" s="85">
        <v>260</v>
      </c>
      <c r="R132" s="85">
        <v>400</v>
      </c>
      <c r="S132" s="85">
        <v>0</v>
      </c>
      <c r="T132" s="85">
        <v>7</v>
      </c>
      <c r="U132" s="85">
        <v>348</v>
      </c>
    </row>
    <row r="133" spans="1:21" ht="12.75">
      <c r="A133" s="6">
        <v>131</v>
      </c>
      <c r="B133" s="6" t="s">
        <v>216</v>
      </c>
      <c r="C133">
        <v>37</v>
      </c>
      <c r="D133" s="85">
        <v>1414</v>
      </c>
      <c r="E133" s="85">
        <v>0</v>
      </c>
      <c r="F133" s="85">
        <v>14</v>
      </c>
      <c r="G133" s="85">
        <f t="shared" si="2"/>
        <v>59</v>
      </c>
      <c r="H133" s="85">
        <v>173</v>
      </c>
      <c r="I133" s="85">
        <v>337</v>
      </c>
      <c r="J133" s="85">
        <v>0</v>
      </c>
      <c r="L133" s="85">
        <v>1414</v>
      </c>
      <c r="M133" s="85">
        <v>0</v>
      </c>
      <c r="N133" s="85">
        <v>14</v>
      </c>
      <c r="O133" s="85">
        <v>23</v>
      </c>
      <c r="P133" s="85">
        <v>36</v>
      </c>
      <c r="Q133" s="85">
        <v>173</v>
      </c>
      <c r="R133" s="85">
        <v>337</v>
      </c>
      <c r="S133" s="85">
        <v>0</v>
      </c>
      <c r="T133" s="85">
        <v>0</v>
      </c>
      <c r="U133" s="85">
        <v>831</v>
      </c>
    </row>
    <row r="134" spans="1:21" ht="12.75">
      <c r="A134" s="6">
        <v>132</v>
      </c>
      <c r="B134" s="6" t="s">
        <v>217</v>
      </c>
      <c r="C134">
        <v>38</v>
      </c>
      <c r="D134" s="85">
        <v>4898</v>
      </c>
      <c r="E134" s="85">
        <v>82</v>
      </c>
      <c r="F134" s="85">
        <v>29</v>
      </c>
      <c r="G134" s="85">
        <f t="shared" si="2"/>
        <v>91</v>
      </c>
      <c r="H134" s="85">
        <v>649</v>
      </c>
      <c r="I134" s="85">
        <v>1923</v>
      </c>
      <c r="J134" s="85">
        <v>132</v>
      </c>
      <c r="L134" s="85">
        <v>4898</v>
      </c>
      <c r="M134" s="85">
        <v>82</v>
      </c>
      <c r="N134" s="85">
        <v>29</v>
      </c>
      <c r="O134" s="85">
        <v>83</v>
      </c>
      <c r="P134" s="85">
        <v>8</v>
      </c>
      <c r="Q134" s="85">
        <v>649</v>
      </c>
      <c r="R134" s="85">
        <v>1923</v>
      </c>
      <c r="S134" s="85">
        <v>8</v>
      </c>
      <c r="T134" s="85">
        <v>132</v>
      </c>
      <c r="U134" s="85">
        <v>1984</v>
      </c>
    </row>
    <row r="135" spans="1:21" ht="12.75">
      <c r="A135" s="6">
        <v>133</v>
      </c>
      <c r="B135" s="6" t="s">
        <v>218</v>
      </c>
      <c r="C135">
        <v>46</v>
      </c>
      <c r="D135" s="85">
        <v>387</v>
      </c>
      <c r="E135" s="85">
        <v>0</v>
      </c>
      <c r="F135" s="85">
        <v>3</v>
      </c>
      <c r="G135" s="85">
        <f t="shared" si="2"/>
        <v>103</v>
      </c>
      <c r="H135" s="85">
        <v>171</v>
      </c>
      <c r="I135" s="85">
        <v>92</v>
      </c>
      <c r="J135" s="85">
        <v>0</v>
      </c>
      <c r="L135" s="85">
        <v>387</v>
      </c>
      <c r="M135" s="85">
        <v>0</v>
      </c>
      <c r="N135" s="85">
        <v>3</v>
      </c>
      <c r="O135" s="85">
        <v>32</v>
      </c>
      <c r="P135" s="85">
        <v>71</v>
      </c>
      <c r="Q135" s="85">
        <v>171</v>
      </c>
      <c r="R135" s="85">
        <v>92</v>
      </c>
      <c r="S135" s="85">
        <v>0</v>
      </c>
      <c r="T135" s="85">
        <v>0</v>
      </c>
      <c r="U135" s="85">
        <v>18</v>
      </c>
    </row>
    <row r="136" spans="1:21" ht="12.75">
      <c r="A136" s="6">
        <v>134</v>
      </c>
      <c r="B136" s="6" t="s">
        <v>219</v>
      </c>
      <c r="C136">
        <v>38</v>
      </c>
      <c r="D136" s="85">
        <v>796</v>
      </c>
      <c r="E136" s="85">
        <v>0</v>
      </c>
      <c r="F136" s="85">
        <v>12</v>
      </c>
      <c r="G136" s="85">
        <f t="shared" si="2"/>
        <v>42</v>
      </c>
      <c r="H136" s="85">
        <v>199</v>
      </c>
      <c r="I136" s="85">
        <v>317</v>
      </c>
      <c r="J136" s="85">
        <v>0</v>
      </c>
      <c r="L136" s="85">
        <v>796</v>
      </c>
      <c r="M136" s="85">
        <v>0</v>
      </c>
      <c r="N136" s="85">
        <v>12</v>
      </c>
      <c r="O136" s="85">
        <v>42</v>
      </c>
      <c r="P136" s="85">
        <v>0</v>
      </c>
      <c r="Q136" s="85">
        <v>199</v>
      </c>
      <c r="R136" s="85">
        <v>317</v>
      </c>
      <c r="S136" s="85">
        <v>0</v>
      </c>
      <c r="T136" s="85">
        <v>0</v>
      </c>
      <c r="U136" s="85">
        <v>226</v>
      </c>
    </row>
    <row r="137" spans="1:21" ht="12.75">
      <c r="A137" s="6">
        <v>135</v>
      </c>
      <c r="B137" s="6" t="s">
        <v>220</v>
      </c>
      <c r="C137">
        <v>38</v>
      </c>
      <c r="D137" s="85">
        <v>3663</v>
      </c>
      <c r="E137" s="85">
        <v>3</v>
      </c>
      <c r="F137" s="85">
        <v>0</v>
      </c>
      <c r="G137" s="85">
        <f t="shared" si="2"/>
        <v>59</v>
      </c>
      <c r="H137" s="85">
        <v>87</v>
      </c>
      <c r="I137" s="85">
        <v>231</v>
      </c>
      <c r="J137" s="85">
        <v>0</v>
      </c>
      <c r="L137" s="85">
        <v>3663</v>
      </c>
      <c r="M137" s="85">
        <v>3</v>
      </c>
      <c r="N137" s="85">
        <v>0</v>
      </c>
      <c r="O137" s="85">
        <v>59</v>
      </c>
      <c r="P137" s="85">
        <v>0</v>
      </c>
      <c r="Q137" s="85">
        <v>87</v>
      </c>
      <c r="R137" s="85">
        <v>231</v>
      </c>
      <c r="S137" s="85">
        <v>3</v>
      </c>
      <c r="T137" s="85">
        <v>0</v>
      </c>
      <c r="U137" s="85">
        <v>3280</v>
      </c>
    </row>
    <row r="138" spans="1:21" ht="12.75">
      <c r="A138" s="6">
        <v>136</v>
      </c>
      <c r="B138" s="6" t="s">
        <v>221</v>
      </c>
      <c r="C138">
        <v>38</v>
      </c>
      <c r="D138" s="85">
        <v>2305</v>
      </c>
      <c r="E138" s="85">
        <v>22</v>
      </c>
      <c r="F138" s="85">
        <v>68</v>
      </c>
      <c r="G138" s="85">
        <f t="shared" si="2"/>
        <v>86</v>
      </c>
      <c r="H138" s="85">
        <v>403</v>
      </c>
      <c r="I138" s="85">
        <v>734</v>
      </c>
      <c r="J138" s="85">
        <v>31</v>
      </c>
      <c r="L138" s="85">
        <v>2305</v>
      </c>
      <c r="M138" s="85">
        <v>22</v>
      </c>
      <c r="N138" s="85">
        <v>68</v>
      </c>
      <c r="O138" s="85">
        <v>86</v>
      </c>
      <c r="P138" s="85">
        <v>0</v>
      </c>
      <c r="Q138" s="85">
        <v>403</v>
      </c>
      <c r="R138" s="85">
        <v>734</v>
      </c>
      <c r="S138" s="85">
        <v>0</v>
      </c>
      <c r="T138" s="85">
        <v>31</v>
      </c>
      <c r="U138" s="85">
        <v>961</v>
      </c>
    </row>
    <row r="139" spans="1:21" ht="12.75">
      <c r="A139" s="6">
        <v>137</v>
      </c>
      <c r="B139" s="6" t="s">
        <v>222</v>
      </c>
      <c r="C139">
        <v>38</v>
      </c>
      <c r="D139" s="85">
        <v>670</v>
      </c>
      <c r="E139" s="85">
        <v>0</v>
      </c>
      <c r="F139" s="85">
        <v>9</v>
      </c>
      <c r="G139" s="85">
        <f t="shared" si="2"/>
        <v>0</v>
      </c>
      <c r="H139" s="85">
        <v>86</v>
      </c>
      <c r="I139" s="85">
        <v>236</v>
      </c>
      <c r="J139" s="85">
        <v>0</v>
      </c>
      <c r="L139" s="85">
        <v>670</v>
      </c>
      <c r="M139" s="85">
        <v>0</v>
      </c>
      <c r="N139" s="85">
        <v>9</v>
      </c>
      <c r="O139" s="85">
        <v>0</v>
      </c>
      <c r="P139" s="85">
        <v>0</v>
      </c>
      <c r="Q139" s="85">
        <v>86</v>
      </c>
      <c r="R139" s="85">
        <v>236</v>
      </c>
      <c r="S139" s="85">
        <v>0</v>
      </c>
      <c r="T139" s="85">
        <v>0</v>
      </c>
      <c r="U139" s="85">
        <v>339</v>
      </c>
    </row>
    <row r="140" spans="1:21" ht="12.75">
      <c r="A140" s="6">
        <v>138</v>
      </c>
      <c r="B140" s="6" t="s">
        <v>223</v>
      </c>
      <c r="C140">
        <v>38</v>
      </c>
      <c r="D140" s="85">
        <v>2453</v>
      </c>
      <c r="E140" s="85">
        <v>0</v>
      </c>
      <c r="F140" s="85">
        <v>28</v>
      </c>
      <c r="G140" s="85">
        <f t="shared" si="2"/>
        <v>94</v>
      </c>
      <c r="H140" s="85">
        <v>367</v>
      </c>
      <c r="I140" s="85">
        <v>612</v>
      </c>
      <c r="J140" s="85">
        <v>31</v>
      </c>
      <c r="L140" s="85">
        <v>2453</v>
      </c>
      <c r="M140" s="85">
        <v>0</v>
      </c>
      <c r="N140" s="85">
        <v>28</v>
      </c>
      <c r="O140" s="85">
        <v>94</v>
      </c>
      <c r="P140" s="85">
        <v>0</v>
      </c>
      <c r="Q140" s="85">
        <v>367</v>
      </c>
      <c r="R140" s="85">
        <v>612</v>
      </c>
      <c r="S140" s="85">
        <v>13</v>
      </c>
      <c r="T140" s="85">
        <v>31</v>
      </c>
      <c r="U140" s="85">
        <v>1308</v>
      </c>
    </row>
    <row r="141" spans="1:21" ht="12.75">
      <c r="A141" s="6">
        <v>139</v>
      </c>
      <c r="B141" s="6" t="s">
        <v>224</v>
      </c>
      <c r="C141">
        <v>38</v>
      </c>
      <c r="D141" s="85">
        <v>1990</v>
      </c>
      <c r="E141" s="85">
        <v>15</v>
      </c>
      <c r="F141" s="85">
        <v>28</v>
      </c>
      <c r="G141" s="85">
        <f t="shared" si="2"/>
        <v>49</v>
      </c>
      <c r="H141" s="85">
        <v>130</v>
      </c>
      <c r="I141" s="85">
        <v>505</v>
      </c>
      <c r="J141" s="85">
        <v>33</v>
      </c>
      <c r="L141" s="85">
        <v>1990</v>
      </c>
      <c r="M141" s="85">
        <v>15</v>
      </c>
      <c r="N141" s="85">
        <v>28</v>
      </c>
      <c r="O141" s="85">
        <v>49</v>
      </c>
      <c r="P141" s="85">
        <v>0</v>
      </c>
      <c r="Q141" s="85">
        <v>130</v>
      </c>
      <c r="R141" s="85">
        <v>505</v>
      </c>
      <c r="S141" s="85">
        <v>5</v>
      </c>
      <c r="T141" s="85">
        <v>33</v>
      </c>
      <c r="U141" s="85">
        <v>1225</v>
      </c>
    </row>
    <row r="142" spans="1:21" ht="12.75">
      <c r="A142" s="6">
        <v>140</v>
      </c>
      <c r="B142" s="6" t="s">
        <v>225</v>
      </c>
      <c r="C142">
        <v>39</v>
      </c>
      <c r="D142" s="85">
        <v>489</v>
      </c>
      <c r="E142" s="85">
        <v>0</v>
      </c>
      <c r="F142" s="85">
        <v>29</v>
      </c>
      <c r="G142" s="85">
        <f t="shared" si="2"/>
        <v>86</v>
      </c>
      <c r="H142" s="85">
        <v>83</v>
      </c>
      <c r="I142" s="85">
        <v>171</v>
      </c>
      <c r="J142" s="85">
        <v>65</v>
      </c>
      <c r="L142" s="85">
        <v>489</v>
      </c>
      <c r="M142" s="85">
        <v>0</v>
      </c>
      <c r="N142" s="85">
        <v>29</v>
      </c>
      <c r="O142" s="85">
        <v>86</v>
      </c>
      <c r="P142" s="85">
        <v>0</v>
      </c>
      <c r="Q142" s="85">
        <v>83</v>
      </c>
      <c r="R142" s="85">
        <v>171</v>
      </c>
      <c r="S142" s="85">
        <v>0</v>
      </c>
      <c r="T142" s="85">
        <v>65</v>
      </c>
      <c r="U142" s="85">
        <v>55</v>
      </c>
    </row>
    <row r="143" spans="1:21" ht="12.75">
      <c r="A143" s="6">
        <v>141</v>
      </c>
      <c r="B143" s="6" t="s">
        <v>226</v>
      </c>
      <c r="C143">
        <v>39</v>
      </c>
      <c r="D143" s="85">
        <v>1574</v>
      </c>
      <c r="E143" s="85">
        <v>38</v>
      </c>
      <c r="F143" s="85">
        <v>28</v>
      </c>
      <c r="G143" s="85">
        <f t="shared" si="2"/>
        <v>229</v>
      </c>
      <c r="H143" s="85">
        <v>542</v>
      </c>
      <c r="I143" s="85">
        <v>353</v>
      </c>
      <c r="J143" s="85">
        <v>78</v>
      </c>
      <c r="L143" s="85">
        <v>1574</v>
      </c>
      <c r="M143" s="85">
        <v>38</v>
      </c>
      <c r="N143" s="85">
        <v>28</v>
      </c>
      <c r="O143" s="85">
        <v>117</v>
      </c>
      <c r="P143" s="85">
        <v>112</v>
      </c>
      <c r="Q143" s="85">
        <v>542</v>
      </c>
      <c r="R143" s="85">
        <v>353</v>
      </c>
      <c r="S143" s="85">
        <v>10</v>
      </c>
      <c r="T143" s="85">
        <v>78</v>
      </c>
      <c r="U143" s="85">
        <v>296</v>
      </c>
    </row>
    <row r="144" spans="1:21" ht="12.75">
      <c r="A144" s="6">
        <v>142</v>
      </c>
      <c r="B144" s="6" t="s">
        <v>227</v>
      </c>
      <c r="C144">
        <v>39</v>
      </c>
      <c r="D144" s="85">
        <v>1102</v>
      </c>
      <c r="E144" s="85">
        <v>29</v>
      </c>
      <c r="F144" s="85">
        <v>3</v>
      </c>
      <c r="G144" s="85">
        <f t="shared" si="2"/>
        <v>147</v>
      </c>
      <c r="H144" s="85">
        <v>493</v>
      </c>
      <c r="I144" s="85">
        <v>339</v>
      </c>
      <c r="J144" s="85">
        <v>3</v>
      </c>
      <c r="L144" s="85">
        <v>1102</v>
      </c>
      <c r="M144" s="85">
        <v>29</v>
      </c>
      <c r="N144" s="85">
        <v>3</v>
      </c>
      <c r="O144" s="85">
        <v>141</v>
      </c>
      <c r="P144" s="85">
        <v>6</v>
      </c>
      <c r="Q144" s="85">
        <v>493</v>
      </c>
      <c r="R144" s="85">
        <v>339</v>
      </c>
      <c r="S144" s="85">
        <v>31</v>
      </c>
      <c r="T144" s="85">
        <v>3</v>
      </c>
      <c r="U144" s="85">
        <v>57</v>
      </c>
    </row>
    <row r="145" spans="1:21" ht="12.75">
      <c r="A145" s="6">
        <v>143</v>
      </c>
      <c r="B145" s="6" t="s">
        <v>228</v>
      </c>
      <c r="C145">
        <v>39</v>
      </c>
      <c r="D145" s="85">
        <v>6860</v>
      </c>
      <c r="E145" s="85">
        <v>0</v>
      </c>
      <c r="F145" s="85">
        <v>79</v>
      </c>
      <c r="G145" s="85">
        <f t="shared" si="2"/>
        <v>88</v>
      </c>
      <c r="H145" s="85">
        <v>210</v>
      </c>
      <c r="I145" s="85">
        <v>123</v>
      </c>
      <c r="J145" s="85">
        <v>9</v>
      </c>
      <c r="L145" s="85">
        <v>6860</v>
      </c>
      <c r="M145" s="85">
        <v>0</v>
      </c>
      <c r="N145" s="85">
        <v>79</v>
      </c>
      <c r="O145" s="85">
        <v>88</v>
      </c>
      <c r="P145" s="85">
        <v>0</v>
      </c>
      <c r="Q145" s="85">
        <v>210</v>
      </c>
      <c r="R145" s="85">
        <v>123</v>
      </c>
      <c r="S145" s="85">
        <v>3</v>
      </c>
      <c r="T145" s="85">
        <v>9</v>
      </c>
      <c r="U145" s="85">
        <v>6348</v>
      </c>
    </row>
    <row r="146" spans="1:21" ht="12.75">
      <c r="A146" s="6">
        <v>144</v>
      </c>
      <c r="B146" s="6" t="s">
        <v>229</v>
      </c>
      <c r="C146">
        <v>39</v>
      </c>
      <c r="D146" s="85">
        <v>871</v>
      </c>
      <c r="E146" s="85">
        <v>7</v>
      </c>
      <c r="F146" s="85">
        <v>7</v>
      </c>
      <c r="G146" s="85">
        <f t="shared" si="2"/>
        <v>126</v>
      </c>
      <c r="H146" s="85">
        <v>423</v>
      </c>
      <c r="I146" s="85">
        <v>275</v>
      </c>
      <c r="J146" s="85">
        <v>0</v>
      </c>
      <c r="L146" s="85">
        <v>871</v>
      </c>
      <c r="M146" s="85">
        <v>7</v>
      </c>
      <c r="N146" s="85">
        <v>7</v>
      </c>
      <c r="O146" s="85">
        <v>126</v>
      </c>
      <c r="P146" s="85">
        <v>0</v>
      </c>
      <c r="Q146" s="85">
        <v>423</v>
      </c>
      <c r="R146" s="85">
        <v>275</v>
      </c>
      <c r="S146" s="85">
        <v>0</v>
      </c>
      <c r="T146" s="85">
        <v>0</v>
      </c>
      <c r="U146" s="85">
        <v>33</v>
      </c>
    </row>
    <row r="147" spans="1:21" ht="12.75">
      <c r="A147" s="6">
        <v>145</v>
      </c>
      <c r="B147" s="6" t="s">
        <v>230</v>
      </c>
      <c r="C147">
        <v>58</v>
      </c>
      <c r="D147" s="85">
        <v>788</v>
      </c>
      <c r="E147" s="85">
        <v>0</v>
      </c>
      <c r="F147" s="85">
        <v>59</v>
      </c>
      <c r="G147" s="85">
        <f t="shared" si="2"/>
        <v>44</v>
      </c>
      <c r="H147" s="85">
        <v>312</v>
      </c>
      <c r="I147" s="85">
        <v>293</v>
      </c>
      <c r="J147" s="85">
        <v>17</v>
      </c>
      <c r="L147" s="85">
        <v>788</v>
      </c>
      <c r="M147" s="85">
        <v>0</v>
      </c>
      <c r="N147" s="85">
        <v>59</v>
      </c>
      <c r="O147" s="85">
        <v>44</v>
      </c>
      <c r="P147" s="85">
        <v>0</v>
      </c>
      <c r="Q147" s="85">
        <v>312</v>
      </c>
      <c r="R147" s="85">
        <v>293</v>
      </c>
      <c r="S147" s="85">
        <v>0</v>
      </c>
      <c r="T147" s="85">
        <v>17</v>
      </c>
      <c r="U147" s="85">
        <v>63</v>
      </c>
    </row>
    <row r="148" spans="1:21" ht="12.75">
      <c r="A148" s="6">
        <v>146</v>
      </c>
      <c r="B148" s="6" t="s">
        <v>231</v>
      </c>
      <c r="C148">
        <v>39</v>
      </c>
      <c r="D148" s="85">
        <v>491</v>
      </c>
      <c r="E148" s="85">
        <v>9</v>
      </c>
      <c r="F148" s="85">
        <v>33</v>
      </c>
      <c r="G148" s="85">
        <f t="shared" si="2"/>
        <v>181</v>
      </c>
      <c r="H148" s="85">
        <v>179</v>
      </c>
      <c r="I148" s="85">
        <v>49</v>
      </c>
      <c r="J148" s="85">
        <v>0</v>
      </c>
      <c r="L148" s="85">
        <v>491</v>
      </c>
      <c r="M148" s="85">
        <v>9</v>
      </c>
      <c r="N148" s="85">
        <v>33</v>
      </c>
      <c r="O148" s="85">
        <v>181</v>
      </c>
      <c r="P148" s="85">
        <v>0</v>
      </c>
      <c r="Q148" s="85">
        <v>179</v>
      </c>
      <c r="R148" s="85">
        <v>49</v>
      </c>
      <c r="S148" s="85">
        <v>31</v>
      </c>
      <c r="T148" s="85">
        <v>0</v>
      </c>
      <c r="U148" s="85">
        <v>9</v>
      </c>
    </row>
    <row r="149" spans="1:21" ht="12.75">
      <c r="A149" s="6">
        <v>147</v>
      </c>
      <c r="B149" s="6" t="s">
        <v>232</v>
      </c>
      <c r="C149">
        <v>58</v>
      </c>
      <c r="D149" s="85">
        <v>2485</v>
      </c>
      <c r="E149" s="85">
        <v>8</v>
      </c>
      <c r="F149" s="85">
        <v>0</v>
      </c>
      <c r="G149" s="85">
        <f t="shared" si="2"/>
        <v>188</v>
      </c>
      <c r="H149" s="85">
        <v>686</v>
      </c>
      <c r="I149" s="85">
        <v>327</v>
      </c>
      <c r="J149" s="85">
        <v>43</v>
      </c>
      <c r="L149" s="85">
        <v>2485</v>
      </c>
      <c r="M149" s="85">
        <v>8</v>
      </c>
      <c r="N149" s="85">
        <v>0</v>
      </c>
      <c r="O149" s="85">
        <v>182</v>
      </c>
      <c r="P149" s="85">
        <v>6</v>
      </c>
      <c r="Q149" s="85">
        <v>686</v>
      </c>
      <c r="R149" s="85">
        <v>327</v>
      </c>
      <c r="S149" s="85">
        <v>10</v>
      </c>
      <c r="T149" s="85">
        <v>43</v>
      </c>
      <c r="U149" s="85">
        <v>1223</v>
      </c>
    </row>
    <row r="150" spans="1:21" ht="12.75">
      <c r="A150" s="6">
        <v>148</v>
      </c>
      <c r="B150" s="6" t="s">
        <v>233</v>
      </c>
      <c r="C150">
        <v>39</v>
      </c>
      <c r="D150" s="85">
        <v>771</v>
      </c>
      <c r="E150" s="85">
        <v>0</v>
      </c>
      <c r="F150" s="85">
        <v>8</v>
      </c>
      <c r="G150" s="85">
        <f t="shared" si="2"/>
        <v>0</v>
      </c>
      <c r="H150" s="85">
        <v>78</v>
      </c>
      <c r="I150" s="85">
        <v>117</v>
      </c>
      <c r="J150" s="85">
        <v>0</v>
      </c>
      <c r="L150" s="85">
        <v>771</v>
      </c>
      <c r="M150" s="85">
        <v>0</v>
      </c>
      <c r="N150" s="85">
        <v>8</v>
      </c>
      <c r="O150" s="85">
        <v>0</v>
      </c>
      <c r="P150" s="85">
        <v>0</v>
      </c>
      <c r="Q150" s="85">
        <v>78</v>
      </c>
      <c r="R150" s="85">
        <v>117</v>
      </c>
      <c r="S150" s="85">
        <v>0</v>
      </c>
      <c r="T150" s="85">
        <v>0</v>
      </c>
      <c r="U150" s="85">
        <v>568</v>
      </c>
    </row>
    <row r="151" spans="1:21" ht="12.75">
      <c r="A151" s="6">
        <v>149</v>
      </c>
      <c r="B151" s="6" t="s">
        <v>234</v>
      </c>
      <c r="C151">
        <v>39</v>
      </c>
      <c r="D151" s="85">
        <v>623</v>
      </c>
      <c r="E151" s="85">
        <v>36</v>
      </c>
      <c r="F151" s="85">
        <v>16</v>
      </c>
      <c r="G151" s="85">
        <f t="shared" si="2"/>
        <v>97</v>
      </c>
      <c r="H151" s="85">
        <v>375</v>
      </c>
      <c r="I151" s="85">
        <v>66</v>
      </c>
      <c r="J151" s="85">
        <v>21</v>
      </c>
      <c r="L151" s="85">
        <v>623</v>
      </c>
      <c r="M151" s="85">
        <v>36</v>
      </c>
      <c r="N151" s="85">
        <v>16</v>
      </c>
      <c r="O151" s="85">
        <v>97</v>
      </c>
      <c r="P151" s="85">
        <v>0</v>
      </c>
      <c r="Q151" s="85">
        <v>375</v>
      </c>
      <c r="R151" s="85">
        <v>66</v>
      </c>
      <c r="S151" s="85">
        <v>4</v>
      </c>
      <c r="T151" s="85">
        <v>21</v>
      </c>
      <c r="U151" s="85">
        <v>8</v>
      </c>
    </row>
    <row r="152" spans="1:21" ht="12.75">
      <c r="A152" s="6">
        <v>150</v>
      </c>
      <c r="B152" s="6" t="s">
        <v>235</v>
      </c>
      <c r="C152">
        <v>40</v>
      </c>
      <c r="D152" s="85">
        <v>6837</v>
      </c>
      <c r="E152" s="85">
        <v>16</v>
      </c>
      <c r="F152" s="85">
        <v>58</v>
      </c>
      <c r="G152" s="85">
        <f t="shared" si="2"/>
        <v>110</v>
      </c>
      <c r="H152" s="85">
        <v>818</v>
      </c>
      <c r="I152" s="85">
        <v>2297</v>
      </c>
      <c r="J152" s="85">
        <v>18</v>
      </c>
      <c r="L152" s="85">
        <v>6837</v>
      </c>
      <c r="M152" s="85">
        <v>16</v>
      </c>
      <c r="N152" s="85">
        <v>58</v>
      </c>
      <c r="O152" s="85">
        <v>97</v>
      </c>
      <c r="P152" s="85">
        <v>13</v>
      </c>
      <c r="Q152" s="85">
        <v>818</v>
      </c>
      <c r="R152" s="85">
        <v>2297</v>
      </c>
      <c r="S152" s="85">
        <v>10</v>
      </c>
      <c r="T152" s="85">
        <v>18</v>
      </c>
      <c r="U152" s="85">
        <v>3510</v>
      </c>
    </row>
    <row r="153" spans="1:21" ht="12.75">
      <c r="A153" s="6">
        <v>151</v>
      </c>
      <c r="B153" s="6" t="s">
        <v>236</v>
      </c>
      <c r="C153">
        <v>40</v>
      </c>
      <c r="D153" s="85">
        <v>3284</v>
      </c>
      <c r="E153" s="85">
        <v>9</v>
      </c>
      <c r="F153" s="85">
        <v>46</v>
      </c>
      <c r="G153" s="85">
        <f t="shared" si="2"/>
        <v>290</v>
      </c>
      <c r="H153" s="85">
        <v>396</v>
      </c>
      <c r="I153" s="85">
        <v>1099</v>
      </c>
      <c r="J153" s="85">
        <v>48</v>
      </c>
      <c r="L153" s="85">
        <v>3284</v>
      </c>
      <c r="M153" s="85">
        <v>9</v>
      </c>
      <c r="N153" s="85">
        <v>46</v>
      </c>
      <c r="O153" s="85">
        <v>197</v>
      </c>
      <c r="P153" s="85">
        <v>93</v>
      </c>
      <c r="Q153" s="85">
        <v>396</v>
      </c>
      <c r="R153" s="85">
        <v>1099</v>
      </c>
      <c r="S153" s="85">
        <v>34</v>
      </c>
      <c r="T153" s="85">
        <v>48</v>
      </c>
      <c r="U153" s="85">
        <v>1362</v>
      </c>
    </row>
    <row r="154" spans="1:21" ht="12.75">
      <c r="A154" s="6">
        <v>152</v>
      </c>
      <c r="B154" s="6" t="s">
        <v>237</v>
      </c>
      <c r="C154">
        <v>41</v>
      </c>
      <c r="D154" s="85">
        <v>7777</v>
      </c>
      <c r="E154" s="85">
        <v>36</v>
      </c>
      <c r="F154" s="85">
        <v>121</v>
      </c>
      <c r="G154" s="85">
        <f t="shared" si="2"/>
        <v>82</v>
      </c>
      <c r="H154" s="85">
        <v>887</v>
      </c>
      <c r="I154" s="85">
        <v>1371</v>
      </c>
      <c r="J154" s="85">
        <v>16</v>
      </c>
      <c r="L154" s="85">
        <v>7777</v>
      </c>
      <c r="M154" s="85">
        <v>36</v>
      </c>
      <c r="N154" s="85">
        <v>121</v>
      </c>
      <c r="O154" s="85">
        <v>56</v>
      </c>
      <c r="P154" s="85">
        <v>26</v>
      </c>
      <c r="Q154" s="85">
        <v>887</v>
      </c>
      <c r="R154" s="85">
        <v>1371</v>
      </c>
      <c r="S154" s="85">
        <v>20</v>
      </c>
      <c r="T154" s="85">
        <v>16</v>
      </c>
      <c r="U154" s="85">
        <v>5244</v>
      </c>
    </row>
    <row r="155" spans="1:21" ht="12.75">
      <c r="A155" s="6">
        <v>153</v>
      </c>
      <c r="B155" s="6" t="s">
        <v>238</v>
      </c>
      <c r="C155">
        <v>41</v>
      </c>
      <c r="D155" s="85">
        <v>2580</v>
      </c>
      <c r="E155" s="85">
        <v>46</v>
      </c>
      <c r="F155" s="85">
        <v>133</v>
      </c>
      <c r="G155" s="85">
        <f t="shared" si="2"/>
        <v>111</v>
      </c>
      <c r="H155" s="85">
        <v>487</v>
      </c>
      <c r="I155" s="85">
        <v>913</v>
      </c>
      <c r="J155" s="85">
        <v>22</v>
      </c>
      <c r="L155" s="85">
        <v>2580</v>
      </c>
      <c r="M155" s="85">
        <v>46</v>
      </c>
      <c r="N155" s="85">
        <v>133</v>
      </c>
      <c r="O155" s="85">
        <v>100</v>
      </c>
      <c r="P155" s="85">
        <v>11</v>
      </c>
      <c r="Q155" s="85">
        <v>487</v>
      </c>
      <c r="R155" s="85">
        <v>913</v>
      </c>
      <c r="S155" s="85">
        <v>3</v>
      </c>
      <c r="T155" s="85">
        <v>22</v>
      </c>
      <c r="U155" s="85">
        <v>865</v>
      </c>
    </row>
    <row r="156" spans="1:21" ht="12.75">
      <c r="A156" s="6">
        <v>154</v>
      </c>
      <c r="B156" s="6" t="s">
        <v>239</v>
      </c>
      <c r="C156">
        <v>41</v>
      </c>
      <c r="D156" s="85">
        <v>1699</v>
      </c>
      <c r="E156" s="85">
        <v>0</v>
      </c>
      <c r="F156" s="85">
        <v>130</v>
      </c>
      <c r="G156" s="85">
        <f t="shared" si="2"/>
        <v>24</v>
      </c>
      <c r="H156" s="85">
        <v>387</v>
      </c>
      <c r="I156" s="85">
        <v>994</v>
      </c>
      <c r="J156" s="85">
        <v>21</v>
      </c>
      <c r="L156" s="85">
        <v>1699</v>
      </c>
      <c r="M156" s="85">
        <v>0</v>
      </c>
      <c r="N156" s="85">
        <v>130</v>
      </c>
      <c r="O156" s="85">
        <v>24</v>
      </c>
      <c r="P156" s="85">
        <v>0</v>
      </c>
      <c r="Q156" s="85">
        <v>387</v>
      </c>
      <c r="R156" s="85">
        <v>994</v>
      </c>
      <c r="S156" s="85">
        <v>7</v>
      </c>
      <c r="T156" s="85">
        <v>21</v>
      </c>
      <c r="U156" s="85">
        <v>136</v>
      </c>
    </row>
    <row r="157" spans="1:21" ht="12.75">
      <c r="A157" s="6">
        <v>155</v>
      </c>
      <c r="B157" s="6" t="s">
        <v>240</v>
      </c>
      <c r="C157">
        <v>41</v>
      </c>
      <c r="D157" s="85">
        <v>1828</v>
      </c>
      <c r="E157" s="85">
        <v>5</v>
      </c>
      <c r="F157" s="85">
        <v>51</v>
      </c>
      <c r="G157" s="85">
        <f t="shared" si="2"/>
        <v>105</v>
      </c>
      <c r="H157" s="85">
        <v>494</v>
      </c>
      <c r="I157" s="85">
        <v>525</v>
      </c>
      <c r="J157" s="85">
        <v>9</v>
      </c>
      <c r="L157" s="85">
        <v>1828</v>
      </c>
      <c r="M157" s="85">
        <v>5</v>
      </c>
      <c r="N157" s="85">
        <v>51</v>
      </c>
      <c r="O157" s="85">
        <v>20</v>
      </c>
      <c r="P157" s="85">
        <v>85</v>
      </c>
      <c r="Q157" s="85">
        <v>494</v>
      </c>
      <c r="R157" s="85">
        <v>525</v>
      </c>
      <c r="S157" s="85">
        <v>0</v>
      </c>
      <c r="T157" s="85">
        <v>9</v>
      </c>
      <c r="U157" s="85">
        <v>639</v>
      </c>
    </row>
    <row r="158" spans="1:21" ht="12.75">
      <c r="A158" s="6">
        <v>156</v>
      </c>
      <c r="B158" s="6" t="s">
        <v>241</v>
      </c>
      <c r="C158">
        <v>41</v>
      </c>
      <c r="D158" s="85">
        <v>2611</v>
      </c>
      <c r="E158" s="85">
        <v>0</v>
      </c>
      <c r="F158" s="85">
        <v>62</v>
      </c>
      <c r="G158" s="85">
        <f t="shared" si="2"/>
        <v>78</v>
      </c>
      <c r="H158" s="85">
        <v>452</v>
      </c>
      <c r="I158" s="85">
        <v>1132</v>
      </c>
      <c r="J158" s="85">
        <v>79</v>
      </c>
      <c r="L158" s="85">
        <v>2611</v>
      </c>
      <c r="M158" s="85">
        <v>0</v>
      </c>
      <c r="N158" s="85">
        <v>62</v>
      </c>
      <c r="O158" s="85">
        <v>25</v>
      </c>
      <c r="P158" s="85">
        <v>53</v>
      </c>
      <c r="Q158" s="85">
        <v>452</v>
      </c>
      <c r="R158" s="85">
        <v>1132</v>
      </c>
      <c r="S158" s="85">
        <v>0</v>
      </c>
      <c r="T158" s="85">
        <v>79</v>
      </c>
      <c r="U158" s="85">
        <v>808</v>
      </c>
    </row>
    <row r="159" spans="1:21" ht="12.75">
      <c r="A159" s="6">
        <v>157</v>
      </c>
      <c r="B159" s="6" t="s">
        <v>242</v>
      </c>
      <c r="C159">
        <v>41</v>
      </c>
      <c r="D159" s="85">
        <v>2775</v>
      </c>
      <c r="E159" s="85">
        <v>60</v>
      </c>
      <c r="F159" s="85">
        <v>3</v>
      </c>
      <c r="G159" s="85">
        <f t="shared" si="2"/>
        <v>100</v>
      </c>
      <c r="H159" s="85">
        <v>506</v>
      </c>
      <c r="I159" s="85">
        <v>925</v>
      </c>
      <c r="J159" s="85">
        <v>64</v>
      </c>
      <c r="L159" s="85">
        <v>2775</v>
      </c>
      <c r="M159" s="85">
        <v>60</v>
      </c>
      <c r="N159" s="85">
        <v>3</v>
      </c>
      <c r="O159" s="85">
        <v>92</v>
      </c>
      <c r="P159" s="85">
        <v>8</v>
      </c>
      <c r="Q159" s="85">
        <v>506</v>
      </c>
      <c r="R159" s="85">
        <v>925</v>
      </c>
      <c r="S159" s="85">
        <v>0</v>
      </c>
      <c r="T159" s="85">
        <v>64</v>
      </c>
      <c r="U159" s="85">
        <v>1117</v>
      </c>
    </row>
    <row r="160" spans="1:21" ht="12.75">
      <c r="A160" s="6">
        <v>158</v>
      </c>
      <c r="B160" s="6" t="s">
        <v>243</v>
      </c>
      <c r="C160">
        <v>43</v>
      </c>
      <c r="D160" s="85">
        <v>721</v>
      </c>
      <c r="E160" s="85">
        <v>18</v>
      </c>
      <c r="F160" s="85">
        <v>34</v>
      </c>
      <c r="G160" s="85">
        <f t="shared" si="2"/>
        <v>142</v>
      </c>
      <c r="H160" s="85">
        <v>87</v>
      </c>
      <c r="I160" s="85">
        <v>329</v>
      </c>
      <c r="J160" s="85">
        <v>50</v>
      </c>
      <c r="L160" s="85">
        <v>721</v>
      </c>
      <c r="M160" s="85">
        <v>18</v>
      </c>
      <c r="N160" s="85">
        <v>34</v>
      </c>
      <c r="O160" s="85">
        <v>130</v>
      </c>
      <c r="P160" s="85">
        <v>12</v>
      </c>
      <c r="Q160" s="85">
        <v>87</v>
      </c>
      <c r="R160" s="85">
        <v>329</v>
      </c>
      <c r="S160" s="85">
        <v>0</v>
      </c>
      <c r="T160" s="85">
        <v>50</v>
      </c>
      <c r="U160" s="85">
        <v>61</v>
      </c>
    </row>
    <row r="161" spans="1:21" ht="12.75">
      <c r="A161" s="6">
        <v>159</v>
      </c>
      <c r="B161" s="6" t="s">
        <v>244</v>
      </c>
      <c r="C161">
        <v>42</v>
      </c>
      <c r="D161" s="85">
        <v>1098</v>
      </c>
      <c r="E161" s="85">
        <v>5</v>
      </c>
      <c r="F161" s="85">
        <v>8</v>
      </c>
      <c r="G161" s="85">
        <f t="shared" si="2"/>
        <v>76</v>
      </c>
      <c r="H161" s="85">
        <v>199</v>
      </c>
      <c r="I161" s="85">
        <v>736</v>
      </c>
      <c r="J161" s="85">
        <v>0</v>
      </c>
      <c r="L161" s="85">
        <v>1098</v>
      </c>
      <c r="M161" s="85">
        <v>5</v>
      </c>
      <c r="N161" s="85">
        <v>8</v>
      </c>
      <c r="O161" s="85">
        <v>73</v>
      </c>
      <c r="P161" s="85">
        <v>3</v>
      </c>
      <c r="Q161" s="85">
        <v>199</v>
      </c>
      <c r="R161" s="85">
        <v>736</v>
      </c>
      <c r="S161" s="85">
        <v>0</v>
      </c>
      <c r="T161" s="85">
        <v>0</v>
      </c>
      <c r="U161" s="85">
        <v>74</v>
      </c>
    </row>
    <row r="162" spans="1:21" ht="12.75">
      <c r="A162" s="6">
        <v>160</v>
      </c>
      <c r="B162" s="6" t="s">
        <v>245</v>
      </c>
      <c r="C162">
        <v>44</v>
      </c>
      <c r="D162" s="85">
        <v>845</v>
      </c>
      <c r="E162" s="85">
        <v>82</v>
      </c>
      <c r="F162" s="85">
        <v>125</v>
      </c>
      <c r="G162" s="85">
        <f t="shared" si="2"/>
        <v>34</v>
      </c>
      <c r="H162" s="85">
        <v>221</v>
      </c>
      <c r="I162" s="85">
        <v>193</v>
      </c>
      <c r="J162" s="85">
        <v>0</v>
      </c>
      <c r="L162" s="85">
        <v>845</v>
      </c>
      <c r="M162" s="85">
        <v>82</v>
      </c>
      <c r="N162" s="85">
        <v>125</v>
      </c>
      <c r="O162" s="85">
        <v>34</v>
      </c>
      <c r="P162" s="85">
        <v>0</v>
      </c>
      <c r="Q162" s="85">
        <v>221</v>
      </c>
      <c r="R162" s="85">
        <v>193</v>
      </c>
      <c r="S162" s="85">
        <v>0</v>
      </c>
      <c r="T162" s="85">
        <v>0</v>
      </c>
      <c r="U162" s="85">
        <v>190</v>
      </c>
    </row>
    <row r="163" spans="1:21" ht="12.75">
      <c r="A163" s="6">
        <v>161</v>
      </c>
      <c r="B163" s="6" t="s">
        <v>246</v>
      </c>
      <c r="C163">
        <v>43</v>
      </c>
      <c r="D163" s="85">
        <v>391</v>
      </c>
      <c r="E163" s="85">
        <v>0</v>
      </c>
      <c r="F163" s="85">
        <v>4</v>
      </c>
      <c r="G163" s="85">
        <f t="shared" si="2"/>
        <v>16</v>
      </c>
      <c r="H163" s="85">
        <v>6</v>
      </c>
      <c r="I163" s="85">
        <v>218</v>
      </c>
      <c r="J163" s="85">
        <v>15</v>
      </c>
      <c r="L163" s="85">
        <v>391</v>
      </c>
      <c r="M163" s="85">
        <v>0</v>
      </c>
      <c r="N163" s="85">
        <v>4</v>
      </c>
      <c r="O163" s="85">
        <v>0</v>
      </c>
      <c r="P163" s="85">
        <v>16</v>
      </c>
      <c r="Q163" s="85">
        <v>6</v>
      </c>
      <c r="R163" s="85">
        <v>218</v>
      </c>
      <c r="S163" s="85">
        <v>0</v>
      </c>
      <c r="T163" s="85">
        <v>15</v>
      </c>
      <c r="U163" s="85">
        <v>132</v>
      </c>
    </row>
    <row r="164" spans="1:21" ht="12.75">
      <c r="A164" s="6">
        <v>162</v>
      </c>
      <c r="B164" s="6" t="s">
        <v>247</v>
      </c>
      <c r="C164">
        <v>42</v>
      </c>
      <c r="D164" s="85">
        <v>1935</v>
      </c>
      <c r="E164" s="85">
        <v>86</v>
      </c>
      <c r="F164" s="85">
        <v>17</v>
      </c>
      <c r="G164" s="85">
        <f t="shared" si="2"/>
        <v>178</v>
      </c>
      <c r="H164" s="85">
        <v>201</v>
      </c>
      <c r="I164" s="85">
        <v>139</v>
      </c>
      <c r="J164" s="85">
        <v>13</v>
      </c>
      <c r="L164" s="85">
        <v>1935</v>
      </c>
      <c r="M164" s="85">
        <v>86</v>
      </c>
      <c r="N164" s="85">
        <v>17</v>
      </c>
      <c r="O164" s="85">
        <v>106</v>
      </c>
      <c r="P164" s="85">
        <v>72</v>
      </c>
      <c r="Q164" s="85">
        <v>201</v>
      </c>
      <c r="R164" s="85">
        <v>139</v>
      </c>
      <c r="S164" s="85">
        <v>6</v>
      </c>
      <c r="T164" s="85">
        <v>13</v>
      </c>
      <c r="U164" s="85">
        <v>1295</v>
      </c>
    </row>
    <row r="165" spans="1:21" ht="12.75">
      <c r="A165" s="6">
        <v>163</v>
      </c>
      <c r="B165" s="6" t="s">
        <v>248</v>
      </c>
      <c r="C165">
        <v>42</v>
      </c>
      <c r="D165" s="85">
        <v>4789</v>
      </c>
      <c r="E165" s="85">
        <v>88</v>
      </c>
      <c r="F165" s="85">
        <v>99</v>
      </c>
      <c r="G165" s="85">
        <f t="shared" si="2"/>
        <v>162</v>
      </c>
      <c r="H165" s="85">
        <v>221</v>
      </c>
      <c r="I165" s="85">
        <v>617</v>
      </c>
      <c r="J165" s="85">
        <v>104</v>
      </c>
      <c r="L165" s="85">
        <v>4789</v>
      </c>
      <c r="M165" s="85">
        <v>88</v>
      </c>
      <c r="N165" s="85">
        <v>99</v>
      </c>
      <c r="O165" s="85">
        <v>149</v>
      </c>
      <c r="P165" s="85">
        <v>13</v>
      </c>
      <c r="Q165" s="85">
        <v>221</v>
      </c>
      <c r="R165" s="85">
        <v>617</v>
      </c>
      <c r="S165" s="85">
        <v>7</v>
      </c>
      <c r="T165" s="85">
        <v>104</v>
      </c>
      <c r="U165" s="85">
        <v>3491</v>
      </c>
    </row>
    <row r="166" spans="1:21" ht="12.75">
      <c r="A166" s="6">
        <v>164</v>
      </c>
      <c r="B166" s="6" t="s">
        <v>249</v>
      </c>
      <c r="C166">
        <v>44</v>
      </c>
      <c r="D166" s="85">
        <v>740</v>
      </c>
      <c r="E166" s="85">
        <v>8</v>
      </c>
      <c r="F166" s="85">
        <v>39</v>
      </c>
      <c r="G166" s="85">
        <f t="shared" si="2"/>
        <v>172</v>
      </c>
      <c r="H166" s="85">
        <v>87</v>
      </c>
      <c r="I166" s="85">
        <v>240</v>
      </c>
      <c r="J166" s="85">
        <v>3</v>
      </c>
      <c r="L166" s="85">
        <v>740</v>
      </c>
      <c r="M166" s="85">
        <v>8</v>
      </c>
      <c r="N166" s="85">
        <v>39</v>
      </c>
      <c r="O166" s="85">
        <v>95</v>
      </c>
      <c r="P166" s="85">
        <v>77</v>
      </c>
      <c r="Q166" s="85">
        <v>87</v>
      </c>
      <c r="R166" s="85">
        <v>240</v>
      </c>
      <c r="S166" s="85">
        <v>0</v>
      </c>
      <c r="T166" s="85">
        <v>3</v>
      </c>
      <c r="U166" s="85">
        <v>191</v>
      </c>
    </row>
    <row r="167" spans="1:21" ht="12.75">
      <c r="A167" s="6">
        <v>165</v>
      </c>
      <c r="B167" s="6" t="s">
        <v>250</v>
      </c>
      <c r="C167">
        <v>44</v>
      </c>
      <c r="D167" s="85">
        <v>396</v>
      </c>
      <c r="E167" s="85">
        <v>0</v>
      </c>
      <c r="F167" s="85">
        <v>81</v>
      </c>
      <c r="G167" s="85">
        <f t="shared" si="2"/>
        <v>86</v>
      </c>
      <c r="H167" s="85">
        <v>0</v>
      </c>
      <c r="I167" s="85">
        <v>29</v>
      </c>
      <c r="J167" s="85">
        <v>0</v>
      </c>
      <c r="L167" s="85">
        <v>396</v>
      </c>
      <c r="M167" s="85">
        <v>0</v>
      </c>
      <c r="N167" s="85">
        <v>81</v>
      </c>
      <c r="O167" s="85">
        <v>68</v>
      </c>
      <c r="P167" s="85">
        <v>18</v>
      </c>
      <c r="Q167" s="85">
        <v>0</v>
      </c>
      <c r="R167" s="85">
        <v>29</v>
      </c>
      <c r="S167" s="85">
        <v>0</v>
      </c>
      <c r="T167" s="85">
        <v>0</v>
      </c>
      <c r="U167" s="85">
        <v>200</v>
      </c>
    </row>
    <row r="168" spans="1:21" ht="12.75">
      <c r="A168" s="6">
        <v>166</v>
      </c>
      <c r="B168" s="6" t="s">
        <v>251</v>
      </c>
      <c r="C168">
        <v>42</v>
      </c>
      <c r="D168" s="85">
        <v>356</v>
      </c>
      <c r="E168" s="85">
        <v>0</v>
      </c>
      <c r="F168" s="85">
        <v>0</v>
      </c>
      <c r="G168" s="85">
        <f t="shared" si="2"/>
        <v>28</v>
      </c>
      <c r="H168" s="85">
        <v>13</v>
      </c>
      <c r="I168" s="85">
        <v>272</v>
      </c>
      <c r="J168" s="85">
        <v>0</v>
      </c>
      <c r="L168" s="85">
        <v>356</v>
      </c>
      <c r="M168" s="85">
        <v>0</v>
      </c>
      <c r="N168" s="85">
        <v>0</v>
      </c>
      <c r="O168" s="85">
        <v>28</v>
      </c>
      <c r="P168" s="85">
        <v>0</v>
      </c>
      <c r="Q168" s="85">
        <v>13</v>
      </c>
      <c r="R168" s="85">
        <v>272</v>
      </c>
      <c r="S168" s="85">
        <v>0</v>
      </c>
      <c r="T168" s="85">
        <v>0</v>
      </c>
      <c r="U168" s="85">
        <v>43</v>
      </c>
    </row>
    <row r="169" spans="1:21" ht="12.75">
      <c r="A169" s="6">
        <v>167</v>
      </c>
      <c r="B169" s="6" t="s">
        <v>252</v>
      </c>
      <c r="C169">
        <v>43</v>
      </c>
      <c r="D169" s="85">
        <v>443</v>
      </c>
      <c r="E169" s="85">
        <v>76</v>
      </c>
      <c r="F169" s="85">
        <v>0</v>
      </c>
      <c r="G169" s="85">
        <f t="shared" si="2"/>
        <v>33</v>
      </c>
      <c r="H169" s="85">
        <v>31</v>
      </c>
      <c r="I169" s="85">
        <v>122</v>
      </c>
      <c r="J169" s="85">
        <v>26</v>
      </c>
      <c r="L169" s="85">
        <v>443</v>
      </c>
      <c r="M169" s="85">
        <v>76</v>
      </c>
      <c r="N169" s="85">
        <v>0</v>
      </c>
      <c r="O169" s="85">
        <v>33</v>
      </c>
      <c r="P169" s="85">
        <v>0</v>
      </c>
      <c r="Q169" s="85">
        <v>31</v>
      </c>
      <c r="R169" s="85">
        <v>122</v>
      </c>
      <c r="S169" s="85">
        <v>0</v>
      </c>
      <c r="T169" s="85">
        <v>26</v>
      </c>
      <c r="U169" s="85">
        <v>155</v>
      </c>
    </row>
    <row r="170" spans="1:21" ht="12.75">
      <c r="A170" s="6">
        <v>168</v>
      </c>
      <c r="B170" s="6" t="s">
        <v>253</v>
      </c>
      <c r="C170">
        <v>43</v>
      </c>
      <c r="D170" s="85">
        <v>2171</v>
      </c>
      <c r="E170" s="85">
        <v>0</v>
      </c>
      <c r="F170" s="85">
        <v>10</v>
      </c>
      <c r="G170" s="85">
        <f t="shared" si="2"/>
        <v>152</v>
      </c>
      <c r="H170" s="85">
        <v>181</v>
      </c>
      <c r="I170" s="85">
        <v>1463</v>
      </c>
      <c r="J170" s="85">
        <v>97</v>
      </c>
      <c r="L170" s="85">
        <v>2171</v>
      </c>
      <c r="M170" s="85">
        <v>0</v>
      </c>
      <c r="N170" s="85">
        <v>10</v>
      </c>
      <c r="O170" s="85">
        <v>124</v>
      </c>
      <c r="P170" s="85">
        <v>28</v>
      </c>
      <c r="Q170" s="85">
        <v>181</v>
      </c>
      <c r="R170" s="85">
        <v>1463</v>
      </c>
      <c r="S170" s="85">
        <v>7</v>
      </c>
      <c r="T170" s="85">
        <v>97</v>
      </c>
      <c r="U170" s="85">
        <v>261</v>
      </c>
    </row>
    <row r="171" spans="1:21" ht="12.75">
      <c r="A171" s="6">
        <v>169</v>
      </c>
      <c r="B171" s="6" t="s">
        <v>254</v>
      </c>
      <c r="C171">
        <v>42</v>
      </c>
      <c r="D171" s="85">
        <v>2415</v>
      </c>
      <c r="E171" s="85">
        <v>0</v>
      </c>
      <c r="F171" s="85">
        <v>56</v>
      </c>
      <c r="G171" s="85">
        <f t="shared" si="2"/>
        <v>187</v>
      </c>
      <c r="H171" s="85">
        <v>320</v>
      </c>
      <c r="I171" s="85">
        <v>1389</v>
      </c>
      <c r="J171" s="85">
        <v>77</v>
      </c>
      <c r="L171" s="85">
        <v>2415</v>
      </c>
      <c r="M171" s="85">
        <v>0</v>
      </c>
      <c r="N171" s="85">
        <v>56</v>
      </c>
      <c r="O171" s="85">
        <v>147</v>
      </c>
      <c r="P171" s="85">
        <v>40</v>
      </c>
      <c r="Q171" s="85">
        <v>320</v>
      </c>
      <c r="R171" s="85">
        <v>1389</v>
      </c>
      <c r="S171" s="85">
        <v>31</v>
      </c>
      <c r="T171" s="85">
        <v>77</v>
      </c>
      <c r="U171" s="85">
        <v>355</v>
      </c>
    </row>
    <row r="172" spans="1:21" ht="12.75">
      <c r="A172" s="6">
        <v>170</v>
      </c>
      <c r="B172" s="6" t="s">
        <v>255</v>
      </c>
      <c r="C172">
        <v>43</v>
      </c>
      <c r="D172" s="85">
        <v>406</v>
      </c>
      <c r="E172" s="85">
        <v>0</v>
      </c>
      <c r="F172" s="85">
        <v>25</v>
      </c>
      <c r="G172" s="85">
        <f t="shared" si="2"/>
        <v>140</v>
      </c>
      <c r="H172" s="85">
        <v>0</v>
      </c>
      <c r="I172" s="85">
        <v>142</v>
      </c>
      <c r="J172" s="85">
        <v>0</v>
      </c>
      <c r="L172" s="85">
        <v>406</v>
      </c>
      <c r="M172" s="85">
        <v>0</v>
      </c>
      <c r="N172" s="85">
        <v>25</v>
      </c>
      <c r="O172" s="85">
        <v>99</v>
      </c>
      <c r="P172" s="85">
        <v>41</v>
      </c>
      <c r="Q172" s="85">
        <v>0</v>
      </c>
      <c r="R172" s="85">
        <v>142</v>
      </c>
      <c r="S172" s="85">
        <v>4</v>
      </c>
      <c r="T172" s="85">
        <v>0</v>
      </c>
      <c r="U172" s="85">
        <v>95</v>
      </c>
    </row>
    <row r="173" spans="1:21" ht="12.75">
      <c r="A173" s="6">
        <v>171</v>
      </c>
      <c r="B173" s="6" t="s">
        <v>256</v>
      </c>
      <c r="C173">
        <v>44</v>
      </c>
      <c r="D173" s="85">
        <v>1212</v>
      </c>
      <c r="E173" s="85">
        <v>0</v>
      </c>
      <c r="F173" s="85">
        <v>49</v>
      </c>
      <c r="G173" s="85">
        <f t="shared" si="2"/>
        <v>101</v>
      </c>
      <c r="H173" s="85">
        <v>46</v>
      </c>
      <c r="I173" s="85">
        <v>149</v>
      </c>
      <c r="J173" s="85">
        <v>0</v>
      </c>
      <c r="L173" s="85">
        <v>1212</v>
      </c>
      <c r="M173" s="85">
        <v>0</v>
      </c>
      <c r="N173" s="85">
        <v>49</v>
      </c>
      <c r="O173" s="85">
        <v>101</v>
      </c>
      <c r="P173" s="85">
        <v>0</v>
      </c>
      <c r="Q173" s="85">
        <v>46</v>
      </c>
      <c r="R173" s="85">
        <v>149</v>
      </c>
      <c r="S173" s="85">
        <v>0</v>
      </c>
      <c r="T173" s="85">
        <v>0</v>
      </c>
      <c r="U173" s="85">
        <v>867</v>
      </c>
    </row>
    <row r="174" spans="1:21" ht="12.75">
      <c r="A174" s="6">
        <v>172</v>
      </c>
      <c r="B174" s="6" t="s">
        <v>257</v>
      </c>
      <c r="C174">
        <v>45</v>
      </c>
      <c r="D174" s="85">
        <v>3159</v>
      </c>
      <c r="E174" s="85">
        <v>7</v>
      </c>
      <c r="F174" s="85">
        <v>45</v>
      </c>
      <c r="G174" s="85">
        <f t="shared" si="2"/>
        <v>46</v>
      </c>
      <c r="H174" s="85">
        <v>388</v>
      </c>
      <c r="I174" s="85">
        <v>566</v>
      </c>
      <c r="J174" s="85">
        <v>137</v>
      </c>
      <c r="L174" s="85">
        <v>3159</v>
      </c>
      <c r="M174" s="85">
        <v>7</v>
      </c>
      <c r="N174" s="85">
        <v>45</v>
      </c>
      <c r="O174" s="85">
        <v>0</v>
      </c>
      <c r="P174" s="85">
        <v>46</v>
      </c>
      <c r="Q174" s="85">
        <v>388</v>
      </c>
      <c r="R174" s="85">
        <v>566</v>
      </c>
      <c r="S174" s="85">
        <v>0</v>
      </c>
      <c r="T174" s="85">
        <v>137</v>
      </c>
      <c r="U174" s="85">
        <v>1970</v>
      </c>
    </row>
    <row r="175" spans="1:21" ht="12.75">
      <c r="A175" s="6">
        <v>173</v>
      </c>
      <c r="B175" s="6" t="s">
        <v>258</v>
      </c>
      <c r="C175">
        <v>45</v>
      </c>
      <c r="D175" s="85">
        <v>1205</v>
      </c>
      <c r="E175" s="85">
        <v>0</v>
      </c>
      <c r="F175" s="85">
        <v>12</v>
      </c>
      <c r="G175" s="85">
        <f t="shared" si="2"/>
        <v>0</v>
      </c>
      <c r="H175" s="85">
        <v>348</v>
      </c>
      <c r="I175" s="85">
        <v>118</v>
      </c>
      <c r="J175" s="85">
        <v>7</v>
      </c>
      <c r="L175" s="85">
        <v>1205</v>
      </c>
      <c r="M175" s="85">
        <v>0</v>
      </c>
      <c r="N175" s="85">
        <v>12</v>
      </c>
      <c r="O175" s="85">
        <v>0</v>
      </c>
      <c r="P175" s="85">
        <v>0</v>
      </c>
      <c r="Q175" s="85">
        <v>348</v>
      </c>
      <c r="R175" s="85">
        <v>118</v>
      </c>
      <c r="S175" s="85">
        <v>0</v>
      </c>
      <c r="T175" s="85">
        <v>7</v>
      </c>
      <c r="U175" s="85">
        <v>720</v>
      </c>
    </row>
    <row r="176" spans="1:21" ht="12.75">
      <c r="A176" s="6">
        <v>174</v>
      </c>
      <c r="B176" s="6" t="s">
        <v>259</v>
      </c>
      <c r="C176">
        <v>45</v>
      </c>
      <c r="D176" s="85">
        <v>1457</v>
      </c>
      <c r="E176" s="85">
        <v>0</v>
      </c>
      <c r="F176" s="85">
        <v>18</v>
      </c>
      <c r="G176" s="85">
        <f t="shared" si="2"/>
        <v>65</v>
      </c>
      <c r="H176" s="85">
        <v>378</v>
      </c>
      <c r="I176" s="85">
        <v>279</v>
      </c>
      <c r="J176" s="85">
        <v>6</v>
      </c>
      <c r="L176" s="85">
        <v>1457</v>
      </c>
      <c r="M176" s="85">
        <v>0</v>
      </c>
      <c r="N176" s="85">
        <v>18</v>
      </c>
      <c r="O176" s="85">
        <v>61</v>
      </c>
      <c r="P176" s="85">
        <v>4</v>
      </c>
      <c r="Q176" s="85">
        <v>378</v>
      </c>
      <c r="R176" s="85">
        <v>279</v>
      </c>
      <c r="S176" s="85">
        <v>11</v>
      </c>
      <c r="T176" s="85">
        <v>6</v>
      </c>
      <c r="U176" s="85">
        <v>700</v>
      </c>
    </row>
    <row r="177" spans="1:21" ht="12.75">
      <c r="A177" s="6">
        <v>175</v>
      </c>
      <c r="B177" s="6" t="s">
        <v>260</v>
      </c>
      <c r="C177">
        <v>45</v>
      </c>
      <c r="D177" s="85">
        <v>1448</v>
      </c>
      <c r="E177" s="85">
        <v>18</v>
      </c>
      <c r="F177" s="85">
        <v>31</v>
      </c>
      <c r="G177" s="85">
        <f t="shared" si="2"/>
        <v>147</v>
      </c>
      <c r="H177" s="85">
        <v>414</v>
      </c>
      <c r="I177" s="85">
        <v>287</v>
      </c>
      <c r="J177" s="85">
        <v>57</v>
      </c>
      <c r="L177" s="85">
        <v>1448</v>
      </c>
      <c r="M177" s="85">
        <v>18</v>
      </c>
      <c r="N177" s="85">
        <v>31</v>
      </c>
      <c r="O177" s="85">
        <v>93</v>
      </c>
      <c r="P177" s="85">
        <v>54</v>
      </c>
      <c r="Q177" s="85">
        <v>414</v>
      </c>
      <c r="R177" s="85">
        <v>287</v>
      </c>
      <c r="S177" s="85">
        <v>8</v>
      </c>
      <c r="T177" s="85">
        <v>57</v>
      </c>
      <c r="U177" s="85">
        <v>486</v>
      </c>
    </row>
    <row r="178" spans="1:21" ht="12.75">
      <c r="A178" s="6">
        <v>176</v>
      </c>
      <c r="B178" s="6" t="s">
        <v>261</v>
      </c>
      <c r="C178">
        <v>29</v>
      </c>
      <c r="D178" s="85">
        <v>2947</v>
      </c>
      <c r="E178" s="85">
        <v>6</v>
      </c>
      <c r="F178" s="85">
        <v>48</v>
      </c>
      <c r="G178" s="85">
        <f t="shared" si="2"/>
        <v>198</v>
      </c>
      <c r="H178" s="85">
        <v>619</v>
      </c>
      <c r="I178" s="85">
        <v>804</v>
      </c>
      <c r="J178" s="85">
        <v>13</v>
      </c>
      <c r="L178" s="85">
        <v>2947</v>
      </c>
      <c r="M178" s="85">
        <v>6</v>
      </c>
      <c r="N178" s="85">
        <v>48</v>
      </c>
      <c r="O178" s="85">
        <v>198</v>
      </c>
      <c r="P178" s="85">
        <v>0</v>
      </c>
      <c r="Q178" s="85">
        <v>619</v>
      </c>
      <c r="R178" s="85">
        <v>804</v>
      </c>
      <c r="S178" s="85">
        <v>19</v>
      </c>
      <c r="T178" s="85">
        <v>13</v>
      </c>
      <c r="U178" s="85">
        <v>1240</v>
      </c>
    </row>
    <row r="179" spans="1:21" ht="12.75">
      <c r="A179" s="6">
        <v>177</v>
      </c>
      <c r="B179" s="6" t="s">
        <v>262</v>
      </c>
      <c r="C179">
        <v>45</v>
      </c>
      <c r="D179" s="85">
        <v>1651</v>
      </c>
      <c r="E179" s="85">
        <v>20</v>
      </c>
      <c r="F179" s="85">
        <v>61</v>
      </c>
      <c r="G179" s="85">
        <f t="shared" si="2"/>
        <v>80</v>
      </c>
      <c r="H179" s="85">
        <v>374</v>
      </c>
      <c r="I179" s="85">
        <v>496</v>
      </c>
      <c r="J179" s="85">
        <v>37</v>
      </c>
      <c r="L179" s="85">
        <v>1651</v>
      </c>
      <c r="M179" s="85">
        <v>20</v>
      </c>
      <c r="N179" s="85">
        <v>61</v>
      </c>
      <c r="O179" s="85">
        <v>80</v>
      </c>
      <c r="P179" s="85">
        <v>0</v>
      </c>
      <c r="Q179" s="85">
        <v>374</v>
      </c>
      <c r="R179" s="85">
        <v>496</v>
      </c>
      <c r="S179" s="85">
        <v>9</v>
      </c>
      <c r="T179" s="85">
        <v>37</v>
      </c>
      <c r="U179" s="85">
        <v>574</v>
      </c>
    </row>
    <row r="180" spans="1:21" ht="12.75">
      <c r="A180" s="6">
        <v>178</v>
      </c>
      <c r="B180" s="6" t="s">
        <v>263</v>
      </c>
      <c r="C180">
        <v>45</v>
      </c>
      <c r="D180" s="85">
        <v>744</v>
      </c>
      <c r="E180" s="85">
        <v>0</v>
      </c>
      <c r="F180" s="85">
        <v>11</v>
      </c>
      <c r="G180" s="85">
        <f t="shared" si="2"/>
        <v>0</v>
      </c>
      <c r="H180" s="85">
        <v>363</v>
      </c>
      <c r="I180" s="85">
        <v>137</v>
      </c>
      <c r="J180" s="85">
        <v>8</v>
      </c>
      <c r="L180" s="85">
        <v>744</v>
      </c>
      <c r="M180" s="85">
        <v>0</v>
      </c>
      <c r="N180" s="85">
        <v>11</v>
      </c>
      <c r="O180" s="85">
        <v>0</v>
      </c>
      <c r="P180" s="85">
        <v>0</v>
      </c>
      <c r="Q180" s="85">
        <v>363</v>
      </c>
      <c r="R180" s="85">
        <v>137</v>
      </c>
      <c r="S180" s="85">
        <v>6</v>
      </c>
      <c r="T180" s="85">
        <v>8</v>
      </c>
      <c r="U180" s="85">
        <v>219</v>
      </c>
    </row>
    <row r="181" spans="1:21" ht="12.75">
      <c r="A181" s="6">
        <v>179</v>
      </c>
      <c r="B181" s="6" t="s">
        <v>264</v>
      </c>
      <c r="C181">
        <v>62</v>
      </c>
      <c r="D181" s="85">
        <v>1099</v>
      </c>
      <c r="E181" s="85">
        <v>29</v>
      </c>
      <c r="F181" s="85">
        <v>12</v>
      </c>
      <c r="G181" s="85">
        <f t="shared" si="2"/>
        <v>118</v>
      </c>
      <c r="H181" s="85">
        <v>253</v>
      </c>
      <c r="I181" s="85">
        <v>275</v>
      </c>
      <c r="J181" s="85">
        <v>0</v>
      </c>
      <c r="L181" s="85">
        <v>1099</v>
      </c>
      <c r="M181" s="85">
        <v>29</v>
      </c>
      <c r="N181" s="85">
        <v>12</v>
      </c>
      <c r="O181" s="85">
        <v>106</v>
      </c>
      <c r="P181" s="85">
        <v>12</v>
      </c>
      <c r="Q181" s="85">
        <v>253</v>
      </c>
      <c r="R181" s="85">
        <v>275</v>
      </c>
      <c r="S181" s="85">
        <v>33</v>
      </c>
      <c r="T181" s="85">
        <v>0</v>
      </c>
      <c r="U181" s="85">
        <v>379</v>
      </c>
    </row>
    <row r="182" spans="1:21" ht="12.75">
      <c r="A182" s="6">
        <v>180</v>
      </c>
      <c r="B182" s="6" t="s">
        <v>265</v>
      </c>
      <c r="C182">
        <v>47</v>
      </c>
      <c r="D182" s="85">
        <v>2692</v>
      </c>
      <c r="E182" s="85">
        <v>0</v>
      </c>
      <c r="F182" s="85">
        <v>8</v>
      </c>
      <c r="G182" s="85">
        <f t="shared" si="2"/>
        <v>66</v>
      </c>
      <c r="H182" s="85">
        <v>523</v>
      </c>
      <c r="I182" s="85">
        <v>440</v>
      </c>
      <c r="J182" s="85">
        <v>51</v>
      </c>
      <c r="L182" s="85">
        <v>2692</v>
      </c>
      <c r="M182" s="85">
        <v>0</v>
      </c>
      <c r="N182" s="85">
        <v>8</v>
      </c>
      <c r="O182" s="85">
        <v>66</v>
      </c>
      <c r="P182" s="85">
        <v>0</v>
      </c>
      <c r="Q182" s="85">
        <v>523</v>
      </c>
      <c r="R182" s="85">
        <v>440</v>
      </c>
      <c r="S182" s="85">
        <v>0</v>
      </c>
      <c r="T182" s="85">
        <v>51</v>
      </c>
      <c r="U182" s="85">
        <v>1604</v>
      </c>
    </row>
    <row r="183" spans="1:21" ht="12.75">
      <c r="A183" s="6">
        <v>181</v>
      </c>
      <c r="B183" s="6" t="s">
        <v>266</v>
      </c>
      <c r="C183">
        <v>48</v>
      </c>
      <c r="D183" s="85">
        <v>736</v>
      </c>
      <c r="E183" s="85">
        <v>9</v>
      </c>
      <c r="F183" s="85">
        <v>57</v>
      </c>
      <c r="G183" s="85">
        <f t="shared" si="2"/>
        <v>19</v>
      </c>
      <c r="H183" s="85">
        <v>304</v>
      </c>
      <c r="I183" s="85">
        <v>309</v>
      </c>
      <c r="J183" s="85">
        <v>35</v>
      </c>
      <c r="L183" s="85">
        <v>736</v>
      </c>
      <c r="M183" s="85">
        <v>9</v>
      </c>
      <c r="N183" s="85">
        <v>57</v>
      </c>
      <c r="O183" s="85">
        <v>14</v>
      </c>
      <c r="P183" s="85">
        <v>5</v>
      </c>
      <c r="Q183" s="85">
        <v>304</v>
      </c>
      <c r="R183" s="85">
        <v>309</v>
      </c>
      <c r="S183" s="85">
        <v>0</v>
      </c>
      <c r="T183" s="85">
        <v>35</v>
      </c>
      <c r="U183" s="85">
        <v>3</v>
      </c>
    </row>
    <row r="184" spans="1:21" ht="12.75">
      <c r="A184" s="6">
        <v>182</v>
      </c>
      <c r="B184" s="6" t="s">
        <v>267</v>
      </c>
      <c r="C184">
        <v>48</v>
      </c>
      <c r="D184" s="85">
        <v>2126</v>
      </c>
      <c r="E184" s="85">
        <v>36</v>
      </c>
      <c r="F184" s="85">
        <v>52</v>
      </c>
      <c r="G184" s="85">
        <f t="shared" si="2"/>
        <v>13</v>
      </c>
      <c r="H184" s="85">
        <v>219</v>
      </c>
      <c r="I184" s="85">
        <v>599</v>
      </c>
      <c r="J184" s="85">
        <v>39</v>
      </c>
      <c r="L184" s="85">
        <v>2126</v>
      </c>
      <c r="M184" s="85">
        <v>36</v>
      </c>
      <c r="N184" s="85">
        <v>52</v>
      </c>
      <c r="O184" s="85">
        <v>0</v>
      </c>
      <c r="P184" s="85">
        <v>13</v>
      </c>
      <c r="Q184" s="85">
        <v>219</v>
      </c>
      <c r="R184" s="85">
        <v>599</v>
      </c>
      <c r="S184" s="85">
        <v>3</v>
      </c>
      <c r="T184" s="85">
        <v>39</v>
      </c>
      <c r="U184" s="85">
        <v>1165</v>
      </c>
    </row>
    <row r="185" spans="1:21" ht="12.75">
      <c r="A185" s="6">
        <v>183</v>
      </c>
      <c r="B185" s="6" t="s">
        <v>268</v>
      </c>
      <c r="C185">
        <v>48</v>
      </c>
      <c r="D185" s="85">
        <v>2270</v>
      </c>
      <c r="E185" s="85">
        <v>23</v>
      </c>
      <c r="F185" s="85">
        <v>52</v>
      </c>
      <c r="G185" s="85">
        <f t="shared" si="2"/>
        <v>49</v>
      </c>
      <c r="H185" s="85">
        <v>233</v>
      </c>
      <c r="I185" s="85">
        <v>303</v>
      </c>
      <c r="J185" s="85">
        <v>104</v>
      </c>
      <c r="L185" s="85">
        <v>2270</v>
      </c>
      <c r="M185" s="85">
        <v>23</v>
      </c>
      <c r="N185" s="85">
        <v>52</v>
      </c>
      <c r="O185" s="85">
        <v>42</v>
      </c>
      <c r="P185" s="85">
        <v>7</v>
      </c>
      <c r="Q185" s="85">
        <v>233</v>
      </c>
      <c r="R185" s="85">
        <v>303</v>
      </c>
      <c r="S185" s="85">
        <v>0</v>
      </c>
      <c r="T185" s="85">
        <v>104</v>
      </c>
      <c r="U185" s="85">
        <v>1506</v>
      </c>
    </row>
    <row r="186" spans="1:21" ht="12.75">
      <c r="A186" s="6">
        <v>184</v>
      </c>
      <c r="B186" s="6" t="s">
        <v>269</v>
      </c>
      <c r="C186">
        <v>47</v>
      </c>
      <c r="D186" s="85">
        <v>1721</v>
      </c>
      <c r="E186" s="85">
        <v>10</v>
      </c>
      <c r="F186" s="85">
        <v>7</v>
      </c>
      <c r="G186" s="85">
        <f t="shared" si="2"/>
        <v>5</v>
      </c>
      <c r="H186" s="85">
        <v>122</v>
      </c>
      <c r="I186" s="85">
        <v>175</v>
      </c>
      <c r="J186" s="85">
        <v>39</v>
      </c>
      <c r="L186" s="85">
        <v>1721</v>
      </c>
      <c r="M186" s="85">
        <v>10</v>
      </c>
      <c r="N186" s="85">
        <v>7</v>
      </c>
      <c r="O186" s="85">
        <v>5</v>
      </c>
      <c r="P186" s="85">
        <v>0</v>
      </c>
      <c r="Q186" s="85">
        <v>122</v>
      </c>
      <c r="R186" s="85">
        <v>175</v>
      </c>
      <c r="S186" s="85">
        <v>7</v>
      </c>
      <c r="T186" s="85">
        <v>39</v>
      </c>
      <c r="U186" s="85">
        <v>1356</v>
      </c>
    </row>
    <row r="187" spans="1:21" ht="12.75">
      <c r="A187" s="6">
        <v>185</v>
      </c>
      <c r="B187" s="6" t="s">
        <v>270</v>
      </c>
      <c r="C187">
        <v>48</v>
      </c>
      <c r="D187" s="85">
        <v>1014</v>
      </c>
      <c r="E187" s="85">
        <v>0</v>
      </c>
      <c r="F187" s="85">
        <v>37</v>
      </c>
      <c r="G187" s="85">
        <f t="shared" si="2"/>
        <v>163</v>
      </c>
      <c r="H187" s="85">
        <v>146</v>
      </c>
      <c r="I187" s="85">
        <v>541</v>
      </c>
      <c r="J187" s="85">
        <v>7</v>
      </c>
      <c r="L187" s="85">
        <v>1014</v>
      </c>
      <c r="M187" s="85">
        <v>0</v>
      </c>
      <c r="N187" s="85">
        <v>37</v>
      </c>
      <c r="O187" s="85">
        <v>87</v>
      </c>
      <c r="P187" s="85">
        <v>76</v>
      </c>
      <c r="Q187" s="85">
        <v>146</v>
      </c>
      <c r="R187" s="85">
        <v>541</v>
      </c>
      <c r="S187" s="85">
        <v>10</v>
      </c>
      <c r="T187" s="85">
        <v>7</v>
      </c>
      <c r="U187" s="85">
        <v>110</v>
      </c>
    </row>
    <row r="188" spans="1:21" ht="12.75">
      <c r="A188" s="6">
        <v>186</v>
      </c>
      <c r="B188" s="6" t="s">
        <v>271</v>
      </c>
      <c r="C188">
        <v>46</v>
      </c>
      <c r="D188" s="85">
        <v>2550</v>
      </c>
      <c r="E188" s="85">
        <v>28</v>
      </c>
      <c r="F188" s="85">
        <v>46</v>
      </c>
      <c r="G188" s="85">
        <f t="shared" si="2"/>
        <v>232</v>
      </c>
      <c r="H188" s="85">
        <v>482</v>
      </c>
      <c r="I188" s="85">
        <v>1055</v>
      </c>
      <c r="J188" s="85">
        <v>37</v>
      </c>
      <c r="L188" s="85">
        <v>2550</v>
      </c>
      <c r="M188" s="85">
        <v>28</v>
      </c>
      <c r="N188" s="85">
        <v>46</v>
      </c>
      <c r="O188" s="85">
        <v>169</v>
      </c>
      <c r="P188" s="85">
        <v>63</v>
      </c>
      <c r="Q188" s="85">
        <v>482</v>
      </c>
      <c r="R188" s="85">
        <v>1055</v>
      </c>
      <c r="S188" s="85">
        <v>40</v>
      </c>
      <c r="T188" s="85">
        <v>37</v>
      </c>
      <c r="U188" s="85">
        <v>630</v>
      </c>
    </row>
    <row r="189" spans="1:21" ht="12.75">
      <c r="A189" s="6">
        <v>187</v>
      </c>
      <c r="B189" s="6" t="s">
        <v>272</v>
      </c>
      <c r="C189">
        <v>48</v>
      </c>
      <c r="D189" s="85">
        <v>5395</v>
      </c>
      <c r="E189" s="85">
        <v>131</v>
      </c>
      <c r="F189" s="85">
        <v>155</v>
      </c>
      <c r="G189" s="85">
        <f t="shared" si="2"/>
        <v>402</v>
      </c>
      <c r="H189" s="85">
        <v>347</v>
      </c>
      <c r="I189" s="85">
        <v>703</v>
      </c>
      <c r="J189" s="85">
        <v>27</v>
      </c>
      <c r="L189" s="85">
        <v>5395</v>
      </c>
      <c r="M189" s="85">
        <v>131</v>
      </c>
      <c r="N189" s="85">
        <v>155</v>
      </c>
      <c r="O189" s="85">
        <v>389</v>
      </c>
      <c r="P189" s="85">
        <v>13</v>
      </c>
      <c r="Q189" s="85">
        <v>347</v>
      </c>
      <c r="R189" s="85">
        <v>703</v>
      </c>
      <c r="S189" s="85">
        <v>11</v>
      </c>
      <c r="T189" s="85">
        <v>27</v>
      </c>
      <c r="U189" s="85">
        <v>3619</v>
      </c>
    </row>
    <row r="190" spans="1:21" ht="12.75">
      <c r="A190" s="6">
        <v>188</v>
      </c>
      <c r="B190" s="6" t="s">
        <v>273</v>
      </c>
      <c r="C190">
        <v>47</v>
      </c>
      <c r="D190" s="85">
        <v>2410</v>
      </c>
      <c r="E190" s="85">
        <v>15</v>
      </c>
      <c r="F190" s="85">
        <v>0</v>
      </c>
      <c r="G190" s="85">
        <f t="shared" si="2"/>
        <v>114</v>
      </c>
      <c r="H190" s="85">
        <v>232</v>
      </c>
      <c r="I190" s="85">
        <v>277</v>
      </c>
      <c r="J190" s="85">
        <v>4</v>
      </c>
      <c r="L190" s="85">
        <v>2410</v>
      </c>
      <c r="M190" s="85">
        <v>15</v>
      </c>
      <c r="N190" s="85">
        <v>0</v>
      </c>
      <c r="O190" s="85">
        <v>114</v>
      </c>
      <c r="P190" s="85">
        <v>0</v>
      </c>
      <c r="Q190" s="85">
        <v>232</v>
      </c>
      <c r="R190" s="85">
        <v>277</v>
      </c>
      <c r="S190" s="85">
        <v>3</v>
      </c>
      <c r="T190" s="85">
        <v>4</v>
      </c>
      <c r="U190" s="85">
        <v>1765</v>
      </c>
    </row>
    <row r="191" spans="1:21" ht="12.75">
      <c r="A191" s="6">
        <v>189</v>
      </c>
      <c r="B191" s="6" t="s">
        <v>274</v>
      </c>
      <c r="C191">
        <v>46</v>
      </c>
      <c r="D191" s="85">
        <v>6779</v>
      </c>
      <c r="E191" s="85">
        <v>38</v>
      </c>
      <c r="F191" s="85">
        <v>179</v>
      </c>
      <c r="G191" s="85">
        <f t="shared" si="2"/>
        <v>224</v>
      </c>
      <c r="H191" s="85">
        <v>79</v>
      </c>
      <c r="I191" s="85">
        <v>760</v>
      </c>
      <c r="J191" s="85">
        <v>35</v>
      </c>
      <c r="L191" s="85">
        <v>6779</v>
      </c>
      <c r="M191" s="85">
        <v>38</v>
      </c>
      <c r="N191" s="85">
        <v>179</v>
      </c>
      <c r="O191" s="85">
        <v>154</v>
      </c>
      <c r="P191" s="85">
        <v>70</v>
      </c>
      <c r="Q191" s="85">
        <v>79</v>
      </c>
      <c r="R191" s="85">
        <v>760</v>
      </c>
      <c r="S191" s="85">
        <v>3</v>
      </c>
      <c r="T191" s="85">
        <v>35</v>
      </c>
      <c r="U191" s="85">
        <v>5461</v>
      </c>
    </row>
    <row r="192" spans="1:21" ht="12.75">
      <c r="A192" s="6">
        <v>190</v>
      </c>
      <c r="B192" s="6" t="s">
        <v>275</v>
      </c>
      <c r="C192">
        <v>46</v>
      </c>
      <c r="D192" s="85">
        <v>1418</v>
      </c>
      <c r="E192" s="85">
        <v>0</v>
      </c>
      <c r="F192" s="85">
        <v>16</v>
      </c>
      <c r="G192" s="85">
        <f t="shared" si="2"/>
        <v>137</v>
      </c>
      <c r="H192" s="85">
        <v>280</v>
      </c>
      <c r="I192" s="85">
        <v>382</v>
      </c>
      <c r="J192" s="85">
        <v>9</v>
      </c>
      <c r="L192" s="85">
        <v>1418</v>
      </c>
      <c r="M192" s="85">
        <v>0</v>
      </c>
      <c r="N192" s="85">
        <v>16</v>
      </c>
      <c r="O192" s="85">
        <v>131</v>
      </c>
      <c r="P192" s="85">
        <v>6</v>
      </c>
      <c r="Q192" s="85">
        <v>280</v>
      </c>
      <c r="R192" s="85">
        <v>382</v>
      </c>
      <c r="S192" s="85">
        <v>3</v>
      </c>
      <c r="T192" s="85">
        <v>9</v>
      </c>
      <c r="U192" s="85">
        <v>591</v>
      </c>
    </row>
    <row r="193" spans="1:21" ht="12.75">
      <c r="A193" s="6">
        <v>191</v>
      </c>
      <c r="B193" s="6" t="s">
        <v>276</v>
      </c>
      <c r="C193">
        <v>47</v>
      </c>
      <c r="D193" s="85">
        <v>5527</v>
      </c>
      <c r="E193" s="85">
        <v>72</v>
      </c>
      <c r="F193" s="85">
        <v>54</v>
      </c>
      <c r="G193" s="85">
        <f t="shared" si="2"/>
        <v>84</v>
      </c>
      <c r="H193" s="85">
        <v>451</v>
      </c>
      <c r="I193" s="85">
        <v>416</v>
      </c>
      <c r="J193" s="85">
        <v>14</v>
      </c>
      <c r="L193" s="85">
        <v>5527</v>
      </c>
      <c r="M193" s="85">
        <v>72</v>
      </c>
      <c r="N193" s="85">
        <v>54</v>
      </c>
      <c r="O193" s="85">
        <v>45</v>
      </c>
      <c r="P193" s="85">
        <v>39</v>
      </c>
      <c r="Q193" s="85">
        <v>451</v>
      </c>
      <c r="R193" s="85">
        <v>416</v>
      </c>
      <c r="S193" s="85">
        <v>30</v>
      </c>
      <c r="T193" s="85">
        <v>14</v>
      </c>
      <c r="U193" s="85">
        <v>4406</v>
      </c>
    </row>
    <row r="194" spans="1:21" ht="12.75">
      <c r="A194" s="6">
        <v>192</v>
      </c>
      <c r="B194" s="6" t="s">
        <v>277</v>
      </c>
      <c r="C194">
        <v>63</v>
      </c>
      <c r="D194" s="85">
        <v>1998</v>
      </c>
      <c r="E194" s="85">
        <v>8</v>
      </c>
      <c r="F194" s="85">
        <v>0</v>
      </c>
      <c r="G194" s="85">
        <f t="shared" si="2"/>
        <v>163</v>
      </c>
      <c r="H194" s="85">
        <v>469</v>
      </c>
      <c r="I194" s="85">
        <v>770</v>
      </c>
      <c r="J194" s="85">
        <v>68</v>
      </c>
      <c r="L194" s="85">
        <v>1998</v>
      </c>
      <c r="M194" s="85">
        <v>8</v>
      </c>
      <c r="N194" s="85">
        <v>0</v>
      </c>
      <c r="O194" s="85">
        <v>133</v>
      </c>
      <c r="P194" s="85">
        <v>30</v>
      </c>
      <c r="Q194" s="85">
        <v>469</v>
      </c>
      <c r="R194" s="85">
        <v>770</v>
      </c>
      <c r="S194" s="85">
        <v>24</v>
      </c>
      <c r="T194" s="85">
        <v>68</v>
      </c>
      <c r="U194" s="85">
        <v>496</v>
      </c>
    </row>
    <row r="195" spans="1:21" ht="12.75">
      <c r="A195" s="6">
        <v>193</v>
      </c>
      <c r="B195" s="6" t="s">
        <v>278</v>
      </c>
      <c r="C195">
        <v>44</v>
      </c>
      <c r="D195" s="85">
        <v>308</v>
      </c>
      <c r="E195" s="85">
        <v>0</v>
      </c>
      <c r="F195" s="85">
        <v>0</v>
      </c>
      <c r="G195" s="85">
        <f t="shared" si="2"/>
        <v>69</v>
      </c>
      <c r="H195" s="85">
        <v>17</v>
      </c>
      <c r="I195" s="85">
        <v>159</v>
      </c>
      <c r="J195" s="85">
        <v>7</v>
      </c>
      <c r="L195" s="85">
        <v>308</v>
      </c>
      <c r="M195" s="85">
        <v>0</v>
      </c>
      <c r="N195" s="85">
        <v>0</v>
      </c>
      <c r="O195" s="85">
        <v>65</v>
      </c>
      <c r="P195" s="85">
        <v>4</v>
      </c>
      <c r="Q195" s="85">
        <v>17</v>
      </c>
      <c r="R195" s="85">
        <v>159</v>
      </c>
      <c r="S195" s="85">
        <v>6</v>
      </c>
      <c r="T195" s="85">
        <v>7</v>
      </c>
      <c r="U195" s="85">
        <v>50</v>
      </c>
    </row>
    <row r="196" spans="1:21" ht="12.75">
      <c r="A196" s="6">
        <v>194</v>
      </c>
      <c r="B196" s="6" t="s">
        <v>279</v>
      </c>
      <c r="C196">
        <v>49</v>
      </c>
      <c r="D196" s="85">
        <v>1862</v>
      </c>
      <c r="E196" s="85">
        <v>19</v>
      </c>
      <c r="F196" s="85">
        <v>8</v>
      </c>
      <c r="G196" s="85">
        <f aca="true" t="shared" si="3" ref="G196:G259">O196+P196</f>
        <v>70</v>
      </c>
      <c r="H196" s="85">
        <v>162</v>
      </c>
      <c r="I196" s="85">
        <v>436</v>
      </c>
      <c r="J196" s="85">
        <v>15</v>
      </c>
      <c r="L196" s="85">
        <v>1862</v>
      </c>
      <c r="M196" s="85">
        <v>19</v>
      </c>
      <c r="N196" s="85">
        <v>8</v>
      </c>
      <c r="O196" s="85">
        <v>52</v>
      </c>
      <c r="P196" s="85">
        <v>18</v>
      </c>
      <c r="Q196" s="85">
        <v>162</v>
      </c>
      <c r="R196" s="85">
        <v>436</v>
      </c>
      <c r="S196" s="85">
        <v>11</v>
      </c>
      <c r="T196" s="85">
        <v>15</v>
      </c>
      <c r="U196" s="85">
        <v>1141</v>
      </c>
    </row>
    <row r="197" spans="1:21" ht="12.75">
      <c r="A197" s="6">
        <v>195</v>
      </c>
      <c r="B197" s="6" t="s">
        <v>280</v>
      </c>
      <c r="C197">
        <v>44</v>
      </c>
      <c r="D197" s="85">
        <v>2128</v>
      </c>
      <c r="E197" s="85">
        <v>18</v>
      </c>
      <c r="F197" s="85">
        <v>61</v>
      </c>
      <c r="G197" s="85">
        <f t="shared" si="3"/>
        <v>28</v>
      </c>
      <c r="H197" s="85">
        <v>201</v>
      </c>
      <c r="I197" s="85">
        <v>467</v>
      </c>
      <c r="J197" s="85">
        <v>4</v>
      </c>
      <c r="L197" s="85">
        <v>2128</v>
      </c>
      <c r="M197" s="85">
        <v>18</v>
      </c>
      <c r="N197" s="85">
        <v>61</v>
      </c>
      <c r="O197" s="85">
        <v>18</v>
      </c>
      <c r="P197" s="85">
        <v>10</v>
      </c>
      <c r="Q197" s="85">
        <v>201</v>
      </c>
      <c r="R197" s="85">
        <v>467</v>
      </c>
      <c r="S197" s="85">
        <v>9</v>
      </c>
      <c r="T197" s="85">
        <v>4</v>
      </c>
      <c r="U197" s="85">
        <v>1340</v>
      </c>
    </row>
    <row r="198" spans="1:21" ht="12.75">
      <c r="A198" s="6">
        <v>196</v>
      </c>
      <c r="B198" s="6" t="s">
        <v>281</v>
      </c>
      <c r="C198">
        <v>49</v>
      </c>
      <c r="D198" s="85">
        <v>1742</v>
      </c>
      <c r="E198" s="85">
        <v>13</v>
      </c>
      <c r="F198" s="85">
        <v>20</v>
      </c>
      <c r="G198" s="85">
        <f t="shared" si="3"/>
        <v>90</v>
      </c>
      <c r="H198" s="85">
        <v>190</v>
      </c>
      <c r="I198" s="85">
        <v>600</v>
      </c>
      <c r="J198" s="85">
        <v>30</v>
      </c>
      <c r="L198" s="85">
        <v>1742</v>
      </c>
      <c r="M198" s="85">
        <v>13</v>
      </c>
      <c r="N198" s="85">
        <v>20</v>
      </c>
      <c r="O198" s="85">
        <v>90</v>
      </c>
      <c r="P198" s="85">
        <v>0</v>
      </c>
      <c r="Q198" s="85">
        <v>190</v>
      </c>
      <c r="R198" s="85">
        <v>600</v>
      </c>
      <c r="S198" s="85">
        <v>0</v>
      </c>
      <c r="T198" s="85">
        <v>30</v>
      </c>
      <c r="U198" s="85">
        <v>799</v>
      </c>
    </row>
    <row r="199" spans="1:21" ht="12.75">
      <c r="A199" s="6">
        <v>197</v>
      </c>
      <c r="B199" s="6" t="s">
        <v>282</v>
      </c>
      <c r="C199">
        <v>44</v>
      </c>
      <c r="D199" s="85">
        <v>1451</v>
      </c>
      <c r="E199" s="85">
        <v>12</v>
      </c>
      <c r="F199" s="85">
        <v>0</v>
      </c>
      <c r="G199" s="85">
        <f t="shared" si="3"/>
        <v>57</v>
      </c>
      <c r="H199" s="85">
        <v>431</v>
      </c>
      <c r="I199" s="85">
        <v>388</v>
      </c>
      <c r="J199" s="85">
        <v>0</v>
      </c>
      <c r="L199" s="85">
        <v>1451</v>
      </c>
      <c r="M199" s="85">
        <v>12</v>
      </c>
      <c r="N199" s="85">
        <v>0</v>
      </c>
      <c r="O199" s="85">
        <v>25</v>
      </c>
      <c r="P199" s="85">
        <v>32</v>
      </c>
      <c r="Q199" s="85">
        <v>431</v>
      </c>
      <c r="R199" s="85">
        <v>388</v>
      </c>
      <c r="S199" s="85">
        <v>0</v>
      </c>
      <c r="T199" s="85">
        <v>0</v>
      </c>
      <c r="U199" s="85">
        <v>563</v>
      </c>
    </row>
    <row r="200" spans="1:21" ht="12.75">
      <c r="A200" s="6">
        <v>198</v>
      </c>
      <c r="B200" s="6" t="s">
        <v>283</v>
      </c>
      <c r="C200">
        <v>49</v>
      </c>
      <c r="D200" s="85">
        <v>1411</v>
      </c>
      <c r="E200" s="85">
        <v>15</v>
      </c>
      <c r="F200" s="85">
        <v>110</v>
      </c>
      <c r="G200" s="85">
        <f t="shared" si="3"/>
        <v>44</v>
      </c>
      <c r="H200" s="85">
        <v>354</v>
      </c>
      <c r="I200" s="85">
        <v>433</v>
      </c>
      <c r="J200" s="85">
        <v>0</v>
      </c>
      <c r="L200" s="85">
        <v>1411</v>
      </c>
      <c r="M200" s="85">
        <v>15</v>
      </c>
      <c r="N200" s="85">
        <v>110</v>
      </c>
      <c r="O200" s="85">
        <v>19</v>
      </c>
      <c r="P200" s="85">
        <v>25</v>
      </c>
      <c r="Q200" s="85">
        <v>354</v>
      </c>
      <c r="R200" s="85">
        <v>433</v>
      </c>
      <c r="S200" s="85">
        <v>0</v>
      </c>
      <c r="T200" s="85">
        <v>0</v>
      </c>
      <c r="U200" s="85">
        <v>455</v>
      </c>
    </row>
    <row r="201" spans="1:21" ht="12.75">
      <c r="A201" s="6">
        <v>199</v>
      </c>
      <c r="B201" s="6" t="s">
        <v>284</v>
      </c>
      <c r="C201">
        <v>44</v>
      </c>
      <c r="D201" s="85">
        <v>661</v>
      </c>
      <c r="E201" s="85">
        <v>52</v>
      </c>
      <c r="F201" s="85">
        <v>0</v>
      </c>
      <c r="G201" s="85">
        <f t="shared" si="3"/>
        <v>300</v>
      </c>
      <c r="H201" s="85">
        <v>99</v>
      </c>
      <c r="I201" s="85">
        <v>80</v>
      </c>
      <c r="J201" s="85">
        <v>0</v>
      </c>
      <c r="L201" s="85">
        <v>661</v>
      </c>
      <c r="M201" s="85">
        <v>52</v>
      </c>
      <c r="N201" s="85">
        <v>0</v>
      </c>
      <c r="O201" s="85">
        <v>4</v>
      </c>
      <c r="P201" s="85">
        <v>296</v>
      </c>
      <c r="Q201" s="85">
        <v>99</v>
      </c>
      <c r="R201" s="85">
        <v>80</v>
      </c>
      <c r="S201" s="85">
        <v>0</v>
      </c>
      <c r="T201" s="85">
        <v>0</v>
      </c>
      <c r="U201" s="85">
        <v>130</v>
      </c>
    </row>
    <row r="202" spans="1:21" ht="12.75">
      <c r="A202" s="6">
        <v>200</v>
      </c>
      <c r="B202" s="6" t="s">
        <v>285</v>
      </c>
      <c r="C202">
        <v>49</v>
      </c>
      <c r="D202" s="85">
        <v>837</v>
      </c>
      <c r="E202" s="85">
        <v>25</v>
      </c>
      <c r="F202" s="85">
        <v>6</v>
      </c>
      <c r="G202" s="85">
        <f t="shared" si="3"/>
        <v>0</v>
      </c>
      <c r="H202" s="85">
        <v>165</v>
      </c>
      <c r="I202" s="85">
        <v>365</v>
      </c>
      <c r="J202" s="85">
        <v>5</v>
      </c>
      <c r="L202" s="85">
        <v>837</v>
      </c>
      <c r="M202" s="85">
        <v>25</v>
      </c>
      <c r="N202" s="85">
        <v>6</v>
      </c>
      <c r="O202" s="85">
        <v>0</v>
      </c>
      <c r="P202" s="85">
        <v>0</v>
      </c>
      <c r="Q202" s="85">
        <v>165</v>
      </c>
      <c r="R202" s="85">
        <v>365</v>
      </c>
      <c r="S202" s="85">
        <v>0</v>
      </c>
      <c r="T202" s="85">
        <v>5</v>
      </c>
      <c r="U202" s="85">
        <v>271</v>
      </c>
    </row>
    <row r="203" spans="1:21" ht="12.75">
      <c r="A203" s="6">
        <v>201</v>
      </c>
      <c r="B203" s="6" t="s">
        <v>286</v>
      </c>
      <c r="C203">
        <v>49</v>
      </c>
      <c r="D203" s="85">
        <v>1086</v>
      </c>
      <c r="E203" s="85">
        <v>9</v>
      </c>
      <c r="F203" s="85">
        <v>106</v>
      </c>
      <c r="G203" s="85">
        <f t="shared" si="3"/>
        <v>5</v>
      </c>
      <c r="H203" s="85">
        <v>245</v>
      </c>
      <c r="I203" s="85">
        <v>349</v>
      </c>
      <c r="J203" s="85">
        <v>0</v>
      </c>
      <c r="L203" s="85">
        <v>1086</v>
      </c>
      <c r="M203" s="85">
        <v>9</v>
      </c>
      <c r="N203" s="85">
        <v>106</v>
      </c>
      <c r="O203" s="85">
        <v>5</v>
      </c>
      <c r="P203" s="85">
        <v>0</v>
      </c>
      <c r="Q203" s="85">
        <v>245</v>
      </c>
      <c r="R203" s="85">
        <v>349</v>
      </c>
      <c r="S203" s="85">
        <v>0</v>
      </c>
      <c r="T203" s="85">
        <v>0</v>
      </c>
      <c r="U203" s="85">
        <v>372</v>
      </c>
    </row>
    <row r="204" spans="1:21" ht="12.75">
      <c r="A204" s="6">
        <v>202</v>
      </c>
      <c r="B204" s="6" t="s">
        <v>287</v>
      </c>
      <c r="C204">
        <v>49</v>
      </c>
      <c r="D204" s="85">
        <v>2173</v>
      </c>
      <c r="E204" s="85">
        <v>0</v>
      </c>
      <c r="F204" s="85">
        <v>131</v>
      </c>
      <c r="G204" s="85">
        <f t="shared" si="3"/>
        <v>109</v>
      </c>
      <c r="H204" s="85">
        <v>230</v>
      </c>
      <c r="I204" s="85">
        <v>284</v>
      </c>
      <c r="J204" s="85">
        <v>3</v>
      </c>
      <c r="L204" s="85">
        <v>2173</v>
      </c>
      <c r="M204" s="85">
        <v>0</v>
      </c>
      <c r="N204" s="85">
        <v>131</v>
      </c>
      <c r="O204" s="85">
        <v>69</v>
      </c>
      <c r="P204" s="85">
        <v>40</v>
      </c>
      <c r="Q204" s="85">
        <v>230</v>
      </c>
      <c r="R204" s="85">
        <v>284</v>
      </c>
      <c r="S204" s="85">
        <v>11</v>
      </c>
      <c r="T204" s="85">
        <v>3</v>
      </c>
      <c r="U204" s="85">
        <v>1405</v>
      </c>
    </row>
    <row r="205" spans="1:21" ht="12.75">
      <c r="A205" s="6">
        <v>203</v>
      </c>
      <c r="B205" s="6" t="s">
        <v>288</v>
      </c>
      <c r="C205">
        <v>50</v>
      </c>
      <c r="D205" s="85">
        <v>1237</v>
      </c>
      <c r="E205" s="85">
        <v>24</v>
      </c>
      <c r="F205" s="85">
        <v>6</v>
      </c>
      <c r="G205" s="85">
        <f t="shared" si="3"/>
        <v>9</v>
      </c>
      <c r="H205" s="85">
        <v>152</v>
      </c>
      <c r="I205" s="85">
        <v>372</v>
      </c>
      <c r="J205" s="85">
        <v>6</v>
      </c>
      <c r="L205" s="85">
        <v>1237</v>
      </c>
      <c r="M205" s="85">
        <v>24</v>
      </c>
      <c r="N205" s="85">
        <v>6</v>
      </c>
      <c r="O205" s="85">
        <v>9</v>
      </c>
      <c r="P205" s="85">
        <v>0</v>
      </c>
      <c r="Q205" s="85">
        <v>152</v>
      </c>
      <c r="R205" s="85">
        <v>372</v>
      </c>
      <c r="S205" s="85">
        <v>55</v>
      </c>
      <c r="T205" s="85">
        <v>6</v>
      </c>
      <c r="U205" s="85">
        <v>613</v>
      </c>
    </row>
    <row r="206" spans="1:21" ht="12.75">
      <c r="A206" s="6">
        <v>204</v>
      </c>
      <c r="B206" s="6" t="s">
        <v>289</v>
      </c>
      <c r="C206">
        <v>50</v>
      </c>
      <c r="D206" s="85">
        <v>5457</v>
      </c>
      <c r="E206" s="85">
        <v>59</v>
      </c>
      <c r="F206" s="85">
        <v>103</v>
      </c>
      <c r="G206" s="85">
        <f t="shared" si="3"/>
        <v>185</v>
      </c>
      <c r="H206" s="85">
        <v>425</v>
      </c>
      <c r="I206" s="85">
        <v>1225</v>
      </c>
      <c r="J206" s="85">
        <v>13</v>
      </c>
      <c r="L206" s="85">
        <v>5457</v>
      </c>
      <c r="M206" s="85">
        <v>59</v>
      </c>
      <c r="N206" s="85">
        <v>103</v>
      </c>
      <c r="O206" s="85">
        <v>60</v>
      </c>
      <c r="P206" s="85">
        <v>125</v>
      </c>
      <c r="Q206" s="85">
        <v>425</v>
      </c>
      <c r="R206" s="85">
        <v>1225</v>
      </c>
      <c r="S206" s="85">
        <v>0</v>
      </c>
      <c r="T206" s="85">
        <v>13</v>
      </c>
      <c r="U206" s="85">
        <v>3447</v>
      </c>
    </row>
    <row r="207" spans="1:21" ht="12.75">
      <c r="A207" s="6">
        <v>205</v>
      </c>
      <c r="B207" s="6" t="s">
        <v>290</v>
      </c>
      <c r="C207">
        <v>51</v>
      </c>
      <c r="D207" s="85">
        <v>1226</v>
      </c>
      <c r="E207" s="85">
        <v>137</v>
      </c>
      <c r="F207" s="85">
        <v>76</v>
      </c>
      <c r="G207" s="85">
        <f t="shared" si="3"/>
        <v>127</v>
      </c>
      <c r="H207" s="85">
        <v>338</v>
      </c>
      <c r="I207" s="85">
        <v>212</v>
      </c>
      <c r="J207" s="85">
        <v>10</v>
      </c>
      <c r="L207" s="85">
        <v>1226</v>
      </c>
      <c r="M207" s="85">
        <v>137</v>
      </c>
      <c r="N207" s="85">
        <v>76</v>
      </c>
      <c r="O207" s="85">
        <v>127</v>
      </c>
      <c r="P207" s="85">
        <v>0</v>
      </c>
      <c r="Q207" s="85">
        <v>338</v>
      </c>
      <c r="R207" s="85">
        <v>212</v>
      </c>
      <c r="S207" s="85">
        <v>6</v>
      </c>
      <c r="T207" s="85">
        <v>10</v>
      </c>
      <c r="U207" s="85">
        <v>320</v>
      </c>
    </row>
    <row r="208" spans="1:21" ht="12.75">
      <c r="A208" s="6">
        <v>206</v>
      </c>
      <c r="B208" s="6" t="s">
        <v>291</v>
      </c>
      <c r="C208">
        <v>50</v>
      </c>
      <c r="D208" s="85">
        <v>2614</v>
      </c>
      <c r="E208" s="85">
        <v>4</v>
      </c>
      <c r="F208" s="85">
        <v>22</v>
      </c>
      <c r="G208" s="85">
        <f t="shared" si="3"/>
        <v>122</v>
      </c>
      <c r="H208" s="85">
        <v>226</v>
      </c>
      <c r="I208" s="85">
        <v>779</v>
      </c>
      <c r="J208" s="85">
        <v>29</v>
      </c>
      <c r="L208" s="85">
        <v>2614</v>
      </c>
      <c r="M208" s="85">
        <v>4</v>
      </c>
      <c r="N208" s="85">
        <v>22</v>
      </c>
      <c r="O208" s="85">
        <v>119</v>
      </c>
      <c r="P208" s="85">
        <v>3</v>
      </c>
      <c r="Q208" s="85">
        <v>226</v>
      </c>
      <c r="R208" s="85">
        <v>779</v>
      </c>
      <c r="S208" s="85">
        <v>9</v>
      </c>
      <c r="T208" s="85">
        <v>29</v>
      </c>
      <c r="U208" s="85">
        <v>1423</v>
      </c>
    </row>
    <row r="209" spans="1:21" ht="12.75">
      <c r="A209" s="6">
        <v>207</v>
      </c>
      <c r="B209" s="6" t="s">
        <v>292</v>
      </c>
      <c r="C209">
        <v>51</v>
      </c>
      <c r="D209" s="85">
        <v>671</v>
      </c>
      <c r="E209" s="85">
        <v>0</v>
      </c>
      <c r="F209" s="85">
        <v>5</v>
      </c>
      <c r="G209" s="85">
        <f t="shared" si="3"/>
        <v>54</v>
      </c>
      <c r="H209" s="85">
        <v>130</v>
      </c>
      <c r="I209" s="85">
        <v>299</v>
      </c>
      <c r="J209" s="85">
        <v>0</v>
      </c>
      <c r="L209" s="85">
        <v>671</v>
      </c>
      <c r="M209" s="85">
        <v>0</v>
      </c>
      <c r="N209" s="85">
        <v>5</v>
      </c>
      <c r="O209" s="85">
        <v>54</v>
      </c>
      <c r="P209" s="85">
        <v>0</v>
      </c>
      <c r="Q209" s="85">
        <v>130</v>
      </c>
      <c r="R209" s="85">
        <v>299</v>
      </c>
      <c r="S209" s="85">
        <v>13</v>
      </c>
      <c r="T209" s="85">
        <v>0</v>
      </c>
      <c r="U209" s="85">
        <v>170</v>
      </c>
    </row>
    <row r="210" spans="1:21" ht="12.75">
      <c r="A210" s="6">
        <v>208</v>
      </c>
      <c r="B210" s="6" t="s">
        <v>293</v>
      </c>
      <c r="C210">
        <v>51</v>
      </c>
      <c r="D210" s="85">
        <v>1867</v>
      </c>
      <c r="E210" s="85">
        <v>59</v>
      </c>
      <c r="F210" s="85">
        <v>74</v>
      </c>
      <c r="G210" s="85">
        <f t="shared" si="3"/>
        <v>24</v>
      </c>
      <c r="H210" s="85">
        <v>296</v>
      </c>
      <c r="I210" s="85">
        <v>619</v>
      </c>
      <c r="J210" s="85">
        <v>0</v>
      </c>
      <c r="L210" s="85">
        <v>1867</v>
      </c>
      <c r="M210" s="85">
        <v>59</v>
      </c>
      <c r="N210" s="85">
        <v>74</v>
      </c>
      <c r="O210" s="85">
        <v>12</v>
      </c>
      <c r="P210" s="85">
        <v>12</v>
      </c>
      <c r="Q210" s="85">
        <v>296</v>
      </c>
      <c r="R210" s="85">
        <v>619</v>
      </c>
      <c r="S210" s="85">
        <v>0</v>
      </c>
      <c r="T210" s="85">
        <v>0</v>
      </c>
      <c r="U210" s="85">
        <v>795</v>
      </c>
    </row>
    <row r="211" spans="1:21" ht="12.75">
      <c r="A211" s="6">
        <v>209</v>
      </c>
      <c r="B211" s="6" t="s">
        <v>294</v>
      </c>
      <c r="C211">
        <v>51</v>
      </c>
      <c r="D211" s="85">
        <v>2672</v>
      </c>
      <c r="E211" s="85">
        <v>0</v>
      </c>
      <c r="F211" s="85">
        <v>81</v>
      </c>
      <c r="G211" s="85">
        <f t="shared" si="3"/>
        <v>143</v>
      </c>
      <c r="H211" s="85">
        <v>337</v>
      </c>
      <c r="I211" s="85">
        <v>657</v>
      </c>
      <c r="J211" s="85">
        <v>56</v>
      </c>
      <c r="L211" s="85">
        <v>2672</v>
      </c>
      <c r="M211" s="85">
        <v>0</v>
      </c>
      <c r="N211" s="85">
        <v>81</v>
      </c>
      <c r="O211" s="85">
        <v>134</v>
      </c>
      <c r="P211" s="85">
        <v>9</v>
      </c>
      <c r="Q211" s="85">
        <v>337</v>
      </c>
      <c r="R211" s="85">
        <v>657</v>
      </c>
      <c r="S211" s="85">
        <v>6</v>
      </c>
      <c r="T211" s="85">
        <v>56</v>
      </c>
      <c r="U211" s="85">
        <v>1392</v>
      </c>
    </row>
    <row r="212" spans="1:21" ht="12.75">
      <c r="A212" s="6">
        <v>210</v>
      </c>
      <c r="B212" s="6" t="s">
        <v>295</v>
      </c>
      <c r="C212">
        <v>51</v>
      </c>
      <c r="D212" s="85">
        <v>1131</v>
      </c>
      <c r="E212" s="85">
        <v>5</v>
      </c>
      <c r="F212" s="85">
        <v>0</v>
      </c>
      <c r="G212" s="85">
        <f t="shared" si="3"/>
        <v>40</v>
      </c>
      <c r="H212" s="85">
        <v>188</v>
      </c>
      <c r="I212" s="85">
        <v>405</v>
      </c>
      <c r="J212" s="85">
        <v>13</v>
      </c>
      <c r="L212" s="85">
        <v>1131</v>
      </c>
      <c r="M212" s="85">
        <v>5</v>
      </c>
      <c r="N212" s="85">
        <v>0</v>
      </c>
      <c r="O212" s="85">
        <v>9</v>
      </c>
      <c r="P212" s="85">
        <v>31</v>
      </c>
      <c r="Q212" s="85">
        <v>188</v>
      </c>
      <c r="R212" s="85">
        <v>405</v>
      </c>
      <c r="S212" s="85">
        <v>5</v>
      </c>
      <c r="T212" s="85">
        <v>13</v>
      </c>
      <c r="U212" s="85">
        <v>475</v>
      </c>
    </row>
    <row r="213" spans="1:21" ht="12.75">
      <c r="A213" s="6">
        <v>211</v>
      </c>
      <c r="B213" s="6" t="s">
        <v>296</v>
      </c>
      <c r="C213">
        <v>50</v>
      </c>
      <c r="D213" s="85">
        <v>1993</v>
      </c>
      <c r="E213" s="85">
        <v>21</v>
      </c>
      <c r="F213" s="85">
        <v>3</v>
      </c>
      <c r="G213" s="85">
        <f t="shared" si="3"/>
        <v>94</v>
      </c>
      <c r="H213" s="85">
        <v>203</v>
      </c>
      <c r="I213" s="85">
        <v>961</v>
      </c>
      <c r="J213" s="85">
        <v>3</v>
      </c>
      <c r="L213" s="85">
        <v>1993</v>
      </c>
      <c r="M213" s="85">
        <v>21</v>
      </c>
      <c r="N213" s="85">
        <v>3</v>
      </c>
      <c r="O213" s="85">
        <v>88</v>
      </c>
      <c r="P213" s="85">
        <v>6</v>
      </c>
      <c r="Q213" s="85">
        <v>203</v>
      </c>
      <c r="R213" s="85">
        <v>961</v>
      </c>
      <c r="S213" s="85">
        <v>0</v>
      </c>
      <c r="T213" s="85">
        <v>3</v>
      </c>
      <c r="U213" s="85">
        <v>708</v>
      </c>
    </row>
    <row r="214" spans="1:21" ht="12.75">
      <c r="A214" s="6">
        <v>212</v>
      </c>
      <c r="B214" s="6" t="s">
        <v>297</v>
      </c>
      <c r="C214">
        <v>50</v>
      </c>
      <c r="D214" s="85">
        <v>2267</v>
      </c>
      <c r="E214" s="85">
        <v>0</v>
      </c>
      <c r="F214" s="85">
        <v>18</v>
      </c>
      <c r="G214" s="85">
        <f t="shared" si="3"/>
        <v>100</v>
      </c>
      <c r="H214" s="85">
        <v>105</v>
      </c>
      <c r="I214" s="85">
        <v>709</v>
      </c>
      <c r="J214" s="85">
        <v>0</v>
      </c>
      <c r="L214" s="85">
        <v>2267</v>
      </c>
      <c r="M214" s="85">
        <v>0</v>
      </c>
      <c r="N214" s="85">
        <v>18</v>
      </c>
      <c r="O214" s="85">
        <v>97</v>
      </c>
      <c r="P214" s="85">
        <v>3</v>
      </c>
      <c r="Q214" s="85">
        <v>105</v>
      </c>
      <c r="R214" s="85">
        <v>709</v>
      </c>
      <c r="S214" s="85">
        <v>6</v>
      </c>
      <c r="T214" s="85">
        <v>0</v>
      </c>
      <c r="U214" s="85">
        <v>1329</v>
      </c>
    </row>
    <row r="215" spans="1:21" ht="12.75">
      <c r="A215" s="6">
        <v>213</v>
      </c>
      <c r="B215" s="6" t="s">
        <v>298</v>
      </c>
      <c r="C215">
        <v>50</v>
      </c>
      <c r="D215" s="85">
        <v>2920</v>
      </c>
      <c r="E215" s="85">
        <v>21</v>
      </c>
      <c r="F215" s="85">
        <v>21</v>
      </c>
      <c r="G215" s="85">
        <f t="shared" si="3"/>
        <v>66</v>
      </c>
      <c r="H215" s="85">
        <v>352</v>
      </c>
      <c r="I215" s="85">
        <v>1263</v>
      </c>
      <c r="J215" s="85">
        <v>67</v>
      </c>
      <c r="L215" s="85">
        <v>2920</v>
      </c>
      <c r="M215" s="85">
        <v>21</v>
      </c>
      <c r="N215" s="85">
        <v>21</v>
      </c>
      <c r="O215" s="85">
        <v>66</v>
      </c>
      <c r="P215" s="85">
        <v>0</v>
      </c>
      <c r="Q215" s="85">
        <v>352</v>
      </c>
      <c r="R215" s="85">
        <v>1263</v>
      </c>
      <c r="S215" s="85">
        <v>61</v>
      </c>
      <c r="T215" s="85">
        <v>67</v>
      </c>
      <c r="U215" s="85">
        <v>1069</v>
      </c>
    </row>
    <row r="216" spans="1:21" ht="12.75">
      <c r="A216" s="6">
        <v>214</v>
      </c>
      <c r="B216" s="6" t="s">
        <v>299</v>
      </c>
      <c r="C216">
        <v>51</v>
      </c>
      <c r="D216" s="85">
        <v>1217</v>
      </c>
      <c r="E216" s="85">
        <v>0</v>
      </c>
      <c r="F216" s="85">
        <v>23</v>
      </c>
      <c r="G216" s="85">
        <f t="shared" si="3"/>
        <v>3</v>
      </c>
      <c r="H216" s="85">
        <v>148</v>
      </c>
      <c r="I216" s="85">
        <v>441</v>
      </c>
      <c r="J216" s="85">
        <v>0</v>
      </c>
      <c r="L216" s="85">
        <v>1217</v>
      </c>
      <c r="M216" s="85">
        <v>0</v>
      </c>
      <c r="N216" s="85">
        <v>23</v>
      </c>
      <c r="O216" s="85">
        <v>0</v>
      </c>
      <c r="P216" s="85">
        <v>3</v>
      </c>
      <c r="Q216" s="85">
        <v>148</v>
      </c>
      <c r="R216" s="85">
        <v>441</v>
      </c>
      <c r="S216" s="85">
        <v>0</v>
      </c>
      <c r="T216" s="85">
        <v>0</v>
      </c>
      <c r="U216" s="85">
        <v>602</v>
      </c>
    </row>
    <row r="217" spans="1:21" ht="12.75">
      <c r="A217" s="6">
        <v>215</v>
      </c>
      <c r="B217" s="6" t="s">
        <v>300</v>
      </c>
      <c r="C217">
        <v>41</v>
      </c>
      <c r="D217" s="85">
        <v>2511</v>
      </c>
      <c r="E217" s="85">
        <v>45</v>
      </c>
      <c r="F217" s="85">
        <v>40</v>
      </c>
      <c r="G217" s="85">
        <f t="shared" si="3"/>
        <v>98</v>
      </c>
      <c r="H217" s="85">
        <v>366</v>
      </c>
      <c r="I217" s="85">
        <v>719</v>
      </c>
      <c r="J217" s="85">
        <v>20</v>
      </c>
      <c r="L217" s="85">
        <v>2511</v>
      </c>
      <c r="M217" s="85">
        <v>45</v>
      </c>
      <c r="N217" s="85">
        <v>40</v>
      </c>
      <c r="O217" s="85">
        <v>25</v>
      </c>
      <c r="P217" s="85">
        <v>73</v>
      </c>
      <c r="Q217" s="85">
        <v>366</v>
      </c>
      <c r="R217" s="85">
        <v>719</v>
      </c>
      <c r="S217" s="85">
        <v>3</v>
      </c>
      <c r="T217" s="85">
        <v>20</v>
      </c>
      <c r="U217" s="85">
        <v>1220</v>
      </c>
    </row>
    <row r="218" spans="1:21" ht="12.75">
      <c r="A218" s="6">
        <v>216</v>
      </c>
      <c r="B218" s="6" t="s">
        <v>301</v>
      </c>
      <c r="C218">
        <v>53</v>
      </c>
      <c r="D218" s="85">
        <v>1355</v>
      </c>
      <c r="E218" s="85">
        <v>7</v>
      </c>
      <c r="F218" s="85">
        <v>13</v>
      </c>
      <c r="G218" s="85">
        <f t="shared" si="3"/>
        <v>189</v>
      </c>
      <c r="H218" s="85">
        <v>257</v>
      </c>
      <c r="I218" s="85">
        <v>452</v>
      </c>
      <c r="J218" s="85">
        <v>24</v>
      </c>
      <c r="L218" s="85">
        <v>1355</v>
      </c>
      <c r="M218" s="85">
        <v>7</v>
      </c>
      <c r="N218" s="85">
        <v>13</v>
      </c>
      <c r="O218" s="85">
        <v>189</v>
      </c>
      <c r="P218" s="85">
        <v>0</v>
      </c>
      <c r="Q218" s="85">
        <v>257</v>
      </c>
      <c r="R218" s="85">
        <v>452</v>
      </c>
      <c r="S218" s="85">
        <v>49</v>
      </c>
      <c r="T218" s="85">
        <v>24</v>
      </c>
      <c r="U218" s="85">
        <v>364</v>
      </c>
    </row>
    <row r="219" spans="1:21" ht="12.75">
      <c r="A219" s="6">
        <v>217</v>
      </c>
      <c r="B219" s="6" t="s">
        <v>302</v>
      </c>
      <c r="C219">
        <v>52</v>
      </c>
      <c r="D219" s="85">
        <v>3210</v>
      </c>
      <c r="E219" s="85">
        <v>14</v>
      </c>
      <c r="F219" s="85">
        <v>169</v>
      </c>
      <c r="G219" s="85">
        <f t="shared" si="3"/>
        <v>151</v>
      </c>
      <c r="H219" s="85">
        <v>390</v>
      </c>
      <c r="I219" s="85">
        <v>1053</v>
      </c>
      <c r="J219" s="85">
        <v>50</v>
      </c>
      <c r="L219" s="85">
        <v>3210</v>
      </c>
      <c r="M219" s="85">
        <v>14</v>
      </c>
      <c r="N219" s="85">
        <v>169</v>
      </c>
      <c r="O219" s="85">
        <v>117</v>
      </c>
      <c r="P219" s="85">
        <v>34</v>
      </c>
      <c r="Q219" s="85">
        <v>390</v>
      </c>
      <c r="R219" s="85">
        <v>1053</v>
      </c>
      <c r="S219" s="85">
        <v>11</v>
      </c>
      <c r="T219" s="85">
        <v>50</v>
      </c>
      <c r="U219" s="85">
        <v>1372</v>
      </c>
    </row>
    <row r="220" spans="1:21" ht="12.75">
      <c r="A220" s="6">
        <v>218</v>
      </c>
      <c r="B220" s="6" t="s">
        <v>303</v>
      </c>
      <c r="C220">
        <v>52</v>
      </c>
      <c r="D220" s="85">
        <v>953</v>
      </c>
      <c r="E220" s="85">
        <v>0</v>
      </c>
      <c r="F220" s="85">
        <v>57</v>
      </c>
      <c r="G220" s="85">
        <f t="shared" si="3"/>
        <v>116</v>
      </c>
      <c r="H220" s="85">
        <v>247</v>
      </c>
      <c r="I220" s="85">
        <v>408</v>
      </c>
      <c r="J220" s="85">
        <v>5</v>
      </c>
      <c r="L220" s="85">
        <v>953</v>
      </c>
      <c r="M220" s="85">
        <v>0</v>
      </c>
      <c r="N220" s="85">
        <v>57</v>
      </c>
      <c r="O220" s="85">
        <v>116</v>
      </c>
      <c r="P220" s="85">
        <v>0</v>
      </c>
      <c r="Q220" s="85">
        <v>247</v>
      </c>
      <c r="R220" s="85">
        <v>408</v>
      </c>
      <c r="S220" s="85">
        <v>13</v>
      </c>
      <c r="T220" s="85">
        <v>5</v>
      </c>
      <c r="U220" s="85">
        <v>107</v>
      </c>
    </row>
    <row r="221" spans="1:21" ht="12.75">
      <c r="A221" s="6">
        <v>219</v>
      </c>
      <c r="B221" s="6" t="s">
        <v>304</v>
      </c>
      <c r="C221">
        <v>53</v>
      </c>
      <c r="D221" s="85">
        <v>2184</v>
      </c>
      <c r="E221" s="85">
        <v>0</v>
      </c>
      <c r="F221" s="85">
        <v>10</v>
      </c>
      <c r="G221" s="85">
        <f t="shared" si="3"/>
        <v>83</v>
      </c>
      <c r="H221" s="85">
        <v>464</v>
      </c>
      <c r="I221" s="85">
        <v>377</v>
      </c>
      <c r="J221" s="85">
        <v>0</v>
      </c>
      <c r="L221" s="85">
        <v>2184</v>
      </c>
      <c r="M221" s="85">
        <v>0</v>
      </c>
      <c r="N221" s="85">
        <v>10</v>
      </c>
      <c r="O221" s="85">
        <v>83</v>
      </c>
      <c r="P221" s="85">
        <v>0</v>
      </c>
      <c r="Q221" s="85">
        <v>464</v>
      </c>
      <c r="R221" s="85">
        <v>377</v>
      </c>
      <c r="S221" s="85">
        <v>12</v>
      </c>
      <c r="T221" s="85">
        <v>0</v>
      </c>
      <c r="U221" s="85">
        <v>1238</v>
      </c>
    </row>
    <row r="222" spans="1:21" ht="12.75">
      <c r="A222" s="6">
        <v>220</v>
      </c>
      <c r="B222" s="6" t="s">
        <v>305</v>
      </c>
      <c r="C222">
        <v>52</v>
      </c>
      <c r="D222" s="85">
        <v>1970</v>
      </c>
      <c r="E222" s="85">
        <v>0</v>
      </c>
      <c r="F222" s="85">
        <v>17</v>
      </c>
      <c r="G222" s="85">
        <f t="shared" si="3"/>
        <v>64</v>
      </c>
      <c r="H222" s="85">
        <v>445</v>
      </c>
      <c r="I222" s="85">
        <v>614</v>
      </c>
      <c r="J222" s="85">
        <v>57</v>
      </c>
      <c r="L222" s="85">
        <v>1970</v>
      </c>
      <c r="M222" s="85">
        <v>0</v>
      </c>
      <c r="N222" s="85">
        <v>17</v>
      </c>
      <c r="O222" s="85">
        <v>64</v>
      </c>
      <c r="P222" s="85">
        <v>0</v>
      </c>
      <c r="Q222" s="85">
        <v>445</v>
      </c>
      <c r="R222" s="85">
        <v>614</v>
      </c>
      <c r="S222" s="85">
        <v>0</v>
      </c>
      <c r="T222" s="85">
        <v>57</v>
      </c>
      <c r="U222" s="85">
        <v>773</v>
      </c>
    </row>
    <row r="223" spans="1:21" ht="12.75">
      <c r="A223" s="6">
        <v>221</v>
      </c>
      <c r="B223" s="6" t="s">
        <v>306</v>
      </c>
      <c r="C223">
        <v>53</v>
      </c>
      <c r="D223" s="85">
        <v>761</v>
      </c>
      <c r="E223" s="85">
        <v>0</v>
      </c>
      <c r="F223" s="85">
        <v>6</v>
      </c>
      <c r="G223" s="85">
        <f t="shared" si="3"/>
        <v>157</v>
      </c>
      <c r="H223" s="85">
        <v>159</v>
      </c>
      <c r="I223" s="85">
        <v>375</v>
      </c>
      <c r="J223" s="85">
        <v>8</v>
      </c>
      <c r="L223" s="85">
        <v>761</v>
      </c>
      <c r="M223" s="85">
        <v>0</v>
      </c>
      <c r="N223" s="85">
        <v>6</v>
      </c>
      <c r="O223" s="85">
        <v>157</v>
      </c>
      <c r="P223" s="85">
        <v>0</v>
      </c>
      <c r="Q223" s="85">
        <v>159</v>
      </c>
      <c r="R223" s="85">
        <v>375</v>
      </c>
      <c r="S223" s="85">
        <v>8</v>
      </c>
      <c r="T223" s="85">
        <v>8</v>
      </c>
      <c r="U223" s="85">
        <v>48</v>
      </c>
    </row>
    <row r="224" spans="1:21" ht="12.75">
      <c r="A224" s="6">
        <v>222</v>
      </c>
      <c r="B224" s="6" t="s">
        <v>307</v>
      </c>
      <c r="C224">
        <v>35</v>
      </c>
      <c r="D224" s="85">
        <v>6765</v>
      </c>
      <c r="E224" s="85">
        <v>67</v>
      </c>
      <c r="F224" s="85">
        <v>74</v>
      </c>
      <c r="G224" s="85">
        <f t="shared" si="3"/>
        <v>207</v>
      </c>
      <c r="H224" s="85">
        <v>506</v>
      </c>
      <c r="I224" s="85">
        <v>681</v>
      </c>
      <c r="J224" s="85">
        <v>34</v>
      </c>
      <c r="L224" s="85">
        <v>6765</v>
      </c>
      <c r="M224" s="85">
        <v>67</v>
      </c>
      <c r="N224" s="85">
        <v>74</v>
      </c>
      <c r="O224" s="85">
        <v>203</v>
      </c>
      <c r="P224" s="85">
        <v>4</v>
      </c>
      <c r="Q224" s="85">
        <v>506</v>
      </c>
      <c r="R224" s="85">
        <v>681</v>
      </c>
      <c r="S224" s="85">
        <v>5</v>
      </c>
      <c r="T224" s="85">
        <v>34</v>
      </c>
      <c r="U224" s="85">
        <v>5191</v>
      </c>
    </row>
    <row r="225" spans="1:21" ht="12.75">
      <c r="A225" s="6">
        <v>223</v>
      </c>
      <c r="B225" s="6" t="s">
        <v>308</v>
      </c>
      <c r="C225">
        <v>52</v>
      </c>
      <c r="D225" s="85">
        <v>733</v>
      </c>
      <c r="E225" s="85">
        <v>0</v>
      </c>
      <c r="F225" s="85">
        <v>9</v>
      </c>
      <c r="G225" s="85">
        <f t="shared" si="3"/>
        <v>142</v>
      </c>
      <c r="H225" s="85">
        <v>220</v>
      </c>
      <c r="I225" s="85">
        <v>316</v>
      </c>
      <c r="J225" s="85">
        <v>9</v>
      </c>
      <c r="L225" s="85">
        <v>733</v>
      </c>
      <c r="M225" s="85">
        <v>0</v>
      </c>
      <c r="N225" s="85">
        <v>9</v>
      </c>
      <c r="O225" s="85">
        <v>142</v>
      </c>
      <c r="P225" s="85">
        <v>0</v>
      </c>
      <c r="Q225" s="85">
        <v>220</v>
      </c>
      <c r="R225" s="85">
        <v>316</v>
      </c>
      <c r="S225" s="85">
        <v>0</v>
      </c>
      <c r="T225" s="85">
        <v>9</v>
      </c>
      <c r="U225" s="85">
        <v>37</v>
      </c>
    </row>
    <row r="226" spans="1:21" ht="12.75">
      <c r="A226" s="6">
        <v>224</v>
      </c>
      <c r="B226" s="6" t="s">
        <v>309</v>
      </c>
      <c r="C226">
        <v>52</v>
      </c>
      <c r="D226" s="85">
        <v>2422</v>
      </c>
      <c r="E226" s="85">
        <v>80</v>
      </c>
      <c r="F226" s="85">
        <v>128</v>
      </c>
      <c r="G226" s="85">
        <f t="shared" si="3"/>
        <v>30</v>
      </c>
      <c r="H226" s="85">
        <v>481</v>
      </c>
      <c r="I226" s="85">
        <v>449</v>
      </c>
      <c r="J226" s="85">
        <v>65</v>
      </c>
      <c r="L226" s="85">
        <v>2422</v>
      </c>
      <c r="M226" s="85">
        <v>80</v>
      </c>
      <c r="N226" s="85">
        <v>128</v>
      </c>
      <c r="O226" s="85">
        <v>30</v>
      </c>
      <c r="P226" s="85">
        <v>0</v>
      </c>
      <c r="Q226" s="85">
        <v>481</v>
      </c>
      <c r="R226" s="85">
        <v>449</v>
      </c>
      <c r="S226" s="85">
        <v>9</v>
      </c>
      <c r="T226" s="85">
        <v>65</v>
      </c>
      <c r="U226" s="85">
        <v>1180</v>
      </c>
    </row>
    <row r="227" spans="1:21" ht="12.75">
      <c r="A227" s="6">
        <v>225</v>
      </c>
      <c r="B227" s="6" t="s">
        <v>310</v>
      </c>
      <c r="C227">
        <v>52</v>
      </c>
      <c r="D227" s="85">
        <v>1061</v>
      </c>
      <c r="E227" s="85">
        <v>0</v>
      </c>
      <c r="F227" s="85">
        <v>190</v>
      </c>
      <c r="G227" s="85">
        <f t="shared" si="3"/>
        <v>89</v>
      </c>
      <c r="H227" s="85">
        <v>142</v>
      </c>
      <c r="I227" s="85">
        <v>160</v>
      </c>
      <c r="J227" s="85">
        <v>104</v>
      </c>
      <c r="L227" s="85">
        <v>1061</v>
      </c>
      <c r="M227" s="85">
        <v>0</v>
      </c>
      <c r="N227" s="85">
        <v>190</v>
      </c>
      <c r="O227" s="85">
        <v>85</v>
      </c>
      <c r="P227" s="85">
        <v>4</v>
      </c>
      <c r="Q227" s="85">
        <v>142</v>
      </c>
      <c r="R227" s="85">
        <v>160</v>
      </c>
      <c r="S227" s="85">
        <v>9</v>
      </c>
      <c r="T227" s="85">
        <v>104</v>
      </c>
      <c r="U227" s="85">
        <v>367</v>
      </c>
    </row>
    <row r="228" spans="1:21" ht="12.75">
      <c r="A228" s="6">
        <v>226</v>
      </c>
      <c r="B228" s="6" t="s">
        <v>311</v>
      </c>
      <c r="C228">
        <v>53</v>
      </c>
      <c r="D228" s="85">
        <v>689</v>
      </c>
      <c r="E228" s="85">
        <v>0</v>
      </c>
      <c r="F228" s="85">
        <v>34</v>
      </c>
      <c r="G228" s="85">
        <f t="shared" si="3"/>
        <v>80</v>
      </c>
      <c r="H228" s="85">
        <v>168</v>
      </c>
      <c r="I228" s="85">
        <v>288</v>
      </c>
      <c r="J228" s="85">
        <v>78</v>
      </c>
      <c r="L228" s="85">
        <v>689</v>
      </c>
      <c r="M228" s="85">
        <v>0</v>
      </c>
      <c r="N228" s="85">
        <v>34</v>
      </c>
      <c r="O228" s="85">
        <v>80</v>
      </c>
      <c r="P228" s="85">
        <v>0</v>
      </c>
      <c r="Q228" s="85">
        <v>168</v>
      </c>
      <c r="R228" s="85">
        <v>288</v>
      </c>
      <c r="S228" s="85">
        <v>10</v>
      </c>
      <c r="T228" s="85">
        <v>78</v>
      </c>
      <c r="U228" s="85">
        <v>31</v>
      </c>
    </row>
    <row r="229" spans="1:21" ht="12.75">
      <c r="A229" s="6">
        <v>227</v>
      </c>
      <c r="B229" s="6" t="s">
        <v>312</v>
      </c>
      <c r="C229">
        <v>53</v>
      </c>
      <c r="D229" s="85">
        <v>751</v>
      </c>
      <c r="E229" s="85">
        <v>0</v>
      </c>
      <c r="F229" s="85">
        <v>0</v>
      </c>
      <c r="G229" s="85">
        <f t="shared" si="3"/>
        <v>115</v>
      </c>
      <c r="H229" s="85">
        <v>176</v>
      </c>
      <c r="I229" s="85">
        <v>243</v>
      </c>
      <c r="J229" s="85">
        <v>79</v>
      </c>
      <c r="L229" s="85">
        <v>751</v>
      </c>
      <c r="M229" s="85">
        <v>0</v>
      </c>
      <c r="N229" s="85">
        <v>0</v>
      </c>
      <c r="O229" s="85">
        <v>111</v>
      </c>
      <c r="P229" s="85">
        <v>4</v>
      </c>
      <c r="Q229" s="85">
        <v>176</v>
      </c>
      <c r="R229" s="85">
        <v>243</v>
      </c>
      <c r="S229" s="85">
        <v>10</v>
      </c>
      <c r="T229" s="85">
        <v>79</v>
      </c>
      <c r="U229" s="85">
        <v>128</v>
      </c>
    </row>
    <row r="230" spans="1:21" ht="12.75">
      <c r="A230" s="6">
        <v>228</v>
      </c>
      <c r="B230" s="6" t="s">
        <v>313</v>
      </c>
      <c r="C230">
        <v>53</v>
      </c>
      <c r="D230" s="85">
        <v>1612</v>
      </c>
      <c r="E230" s="85">
        <v>0</v>
      </c>
      <c r="F230" s="85">
        <v>14</v>
      </c>
      <c r="G230" s="85">
        <f t="shared" si="3"/>
        <v>45</v>
      </c>
      <c r="H230" s="85">
        <v>441</v>
      </c>
      <c r="I230" s="85">
        <v>363</v>
      </c>
      <c r="J230" s="85">
        <v>38</v>
      </c>
      <c r="L230" s="85">
        <v>1612</v>
      </c>
      <c r="M230" s="85">
        <v>0</v>
      </c>
      <c r="N230" s="85">
        <v>14</v>
      </c>
      <c r="O230" s="85">
        <v>40</v>
      </c>
      <c r="P230" s="85">
        <v>5</v>
      </c>
      <c r="Q230" s="85">
        <v>441</v>
      </c>
      <c r="R230" s="85">
        <v>363</v>
      </c>
      <c r="S230" s="85">
        <v>10</v>
      </c>
      <c r="T230" s="85">
        <v>38</v>
      </c>
      <c r="U230" s="85">
        <v>701</v>
      </c>
    </row>
    <row r="231" spans="1:21" ht="12.75">
      <c r="A231" s="6">
        <v>229</v>
      </c>
      <c r="B231" s="6" t="s">
        <v>314</v>
      </c>
      <c r="C231">
        <v>35</v>
      </c>
      <c r="D231" s="85">
        <v>1805</v>
      </c>
      <c r="E231" s="85">
        <v>0</v>
      </c>
      <c r="F231" s="85">
        <v>9</v>
      </c>
      <c r="G231" s="85">
        <f t="shared" si="3"/>
        <v>111</v>
      </c>
      <c r="H231" s="85">
        <v>345</v>
      </c>
      <c r="I231" s="85">
        <v>465</v>
      </c>
      <c r="J231" s="85">
        <v>24</v>
      </c>
      <c r="L231" s="85">
        <v>1805</v>
      </c>
      <c r="M231" s="85">
        <v>0</v>
      </c>
      <c r="N231" s="85">
        <v>9</v>
      </c>
      <c r="O231" s="85">
        <v>111</v>
      </c>
      <c r="P231" s="85">
        <v>0</v>
      </c>
      <c r="Q231" s="85">
        <v>345</v>
      </c>
      <c r="R231" s="85">
        <v>465</v>
      </c>
      <c r="S231" s="85">
        <v>0</v>
      </c>
      <c r="T231" s="85">
        <v>24</v>
      </c>
      <c r="U231" s="85">
        <v>851</v>
      </c>
    </row>
    <row r="232" spans="1:21" ht="12.75">
      <c r="A232" s="6">
        <v>230</v>
      </c>
      <c r="B232" s="6" t="s">
        <v>315</v>
      </c>
      <c r="C232">
        <v>57</v>
      </c>
      <c r="D232" s="85">
        <v>1175</v>
      </c>
      <c r="E232" s="85">
        <v>48</v>
      </c>
      <c r="F232" s="85">
        <v>0</v>
      </c>
      <c r="G232" s="85">
        <f t="shared" si="3"/>
        <v>59</v>
      </c>
      <c r="H232" s="85">
        <v>78</v>
      </c>
      <c r="I232" s="85">
        <v>246</v>
      </c>
      <c r="J232" s="85">
        <v>0</v>
      </c>
      <c r="L232" s="85">
        <v>1175</v>
      </c>
      <c r="M232" s="85">
        <v>48</v>
      </c>
      <c r="N232" s="85">
        <v>0</v>
      </c>
      <c r="O232" s="85">
        <v>59</v>
      </c>
      <c r="P232" s="85">
        <v>0</v>
      </c>
      <c r="Q232" s="85">
        <v>78</v>
      </c>
      <c r="R232" s="85">
        <v>246</v>
      </c>
      <c r="S232" s="85">
        <v>7</v>
      </c>
      <c r="T232" s="85">
        <v>0</v>
      </c>
      <c r="U232" s="85">
        <v>737</v>
      </c>
    </row>
    <row r="233" spans="1:21" ht="12.75">
      <c r="A233" s="6">
        <v>231</v>
      </c>
      <c r="B233" s="6" t="s">
        <v>316</v>
      </c>
      <c r="C233">
        <v>60</v>
      </c>
      <c r="D233" s="85">
        <v>6956</v>
      </c>
      <c r="E233" s="85">
        <v>0</v>
      </c>
      <c r="F233" s="85">
        <v>32</v>
      </c>
      <c r="G233" s="85">
        <f t="shared" si="3"/>
        <v>109</v>
      </c>
      <c r="H233" s="85">
        <v>354</v>
      </c>
      <c r="I233" s="85">
        <v>479</v>
      </c>
      <c r="J233" s="85">
        <v>39</v>
      </c>
      <c r="L233" s="85">
        <v>6956</v>
      </c>
      <c r="M233" s="85">
        <v>0</v>
      </c>
      <c r="N233" s="85">
        <v>32</v>
      </c>
      <c r="O233" s="85">
        <v>104</v>
      </c>
      <c r="P233" s="85">
        <v>5</v>
      </c>
      <c r="Q233" s="85">
        <v>354</v>
      </c>
      <c r="R233" s="85">
        <v>479</v>
      </c>
      <c r="S233" s="85">
        <v>0</v>
      </c>
      <c r="T233" s="85">
        <v>39</v>
      </c>
      <c r="U233" s="85">
        <v>5943</v>
      </c>
    </row>
    <row r="234" spans="1:21" ht="12.75">
      <c r="A234" s="6">
        <v>232</v>
      </c>
      <c r="B234" s="6" t="s">
        <v>317</v>
      </c>
      <c r="C234">
        <v>54</v>
      </c>
      <c r="D234" s="85">
        <v>1141</v>
      </c>
      <c r="E234" s="85">
        <v>0</v>
      </c>
      <c r="F234" s="85">
        <v>12</v>
      </c>
      <c r="G234" s="85">
        <f t="shared" si="3"/>
        <v>70</v>
      </c>
      <c r="H234" s="85">
        <v>33</v>
      </c>
      <c r="I234" s="85">
        <v>350</v>
      </c>
      <c r="J234" s="85">
        <v>91</v>
      </c>
      <c r="L234" s="85">
        <v>1141</v>
      </c>
      <c r="M234" s="85">
        <v>0</v>
      </c>
      <c r="N234" s="85">
        <v>12</v>
      </c>
      <c r="O234" s="85">
        <v>70</v>
      </c>
      <c r="P234" s="85">
        <v>0</v>
      </c>
      <c r="Q234" s="85">
        <v>33</v>
      </c>
      <c r="R234" s="85">
        <v>350</v>
      </c>
      <c r="S234" s="85">
        <v>0</v>
      </c>
      <c r="T234" s="85">
        <v>91</v>
      </c>
      <c r="U234" s="85">
        <v>585</v>
      </c>
    </row>
    <row r="235" spans="1:21" ht="12.75">
      <c r="A235" s="6">
        <v>233</v>
      </c>
      <c r="B235" s="6" t="s">
        <v>318</v>
      </c>
      <c r="C235">
        <v>60</v>
      </c>
      <c r="D235" s="85">
        <v>548</v>
      </c>
      <c r="E235" s="85">
        <v>0</v>
      </c>
      <c r="F235" s="85">
        <v>4</v>
      </c>
      <c r="G235" s="85">
        <f t="shared" si="3"/>
        <v>83</v>
      </c>
      <c r="H235" s="85">
        <v>116</v>
      </c>
      <c r="I235" s="85">
        <v>244</v>
      </c>
      <c r="J235" s="85">
        <v>0</v>
      </c>
      <c r="L235" s="85">
        <v>548</v>
      </c>
      <c r="M235" s="85">
        <v>0</v>
      </c>
      <c r="N235" s="85">
        <v>4</v>
      </c>
      <c r="O235" s="85">
        <v>83</v>
      </c>
      <c r="P235" s="85">
        <v>0</v>
      </c>
      <c r="Q235" s="85">
        <v>116</v>
      </c>
      <c r="R235" s="85">
        <v>244</v>
      </c>
      <c r="S235" s="85">
        <v>0</v>
      </c>
      <c r="T235" s="85">
        <v>0</v>
      </c>
      <c r="U235" s="85">
        <v>101</v>
      </c>
    </row>
    <row r="236" spans="1:21" ht="12.75">
      <c r="A236" s="6">
        <v>234</v>
      </c>
      <c r="B236" s="6" t="s">
        <v>319</v>
      </c>
      <c r="C236">
        <v>54</v>
      </c>
      <c r="D236" s="85">
        <v>6107</v>
      </c>
      <c r="E236" s="85">
        <v>112</v>
      </c>
      <c r="F236" s="85">
        <v>131</v>
      </c>
      <c r="G236" s="85">
        <f t="shared" si="3"/>
        <v>335</v>
      </c>
      <c r="H236" s="85">
        <v>298</v>
      </c>
      <c r="I236" s="85">
        <v>1180</v>
      </c>
      <c r="J236" s="85">
        <v>35</v>
      </c>
      <c r="L236" s="85">
        <v>6107</v>
      </c>
      <c r="M236" s="85">
        <v>112</v>
      </c>
      <c r="N236" s="85">
        <v>131</v>
      </c>
      <c r="O236" s="85">
        <v>264</v>
      </c>
      <c r="P236" s="85">
        <v>71</v>
      </c>
      <c r="Q236" s="85">
        <v>298</v>
      </c>
      <c r="R236" s="85">
        <v>1180</v>
      </c>
      <c r="S236" s="85">
        <v>0</v>
      </c>
      <c r="T236" s="85">
        <v>35</v>
      </c>
      <c r="U236" s="85">
        <v>4016</v>
      </c>
    </row>
    <row r="237" spans="1:21" ht="12.75">
      <c r="A237" s="6">
        <v>235</v>
      </c>
      <c r="B237" s="6" t="s">
        <v>320</v>
      </c>
      <c r="C237">
        <v>54</v>
      </c>
      <c r="D237" s="85">
        <v>406</v>
      </c>
      <c r="E237" s="85">
        <v>0</v>
      </c>
      <c r="F237" s="85">
        <v>0</v>
      </c>
      <c r="G237" s="85">
        <f t="shared" si="3"/>
        <v>41</v>
      </c>
      <c r="H237" s="85">
        <v>93</v>
      </c>
      <c r="I237" s="85">
        <v>169</v>
      </c>
      <c r="J237" s="85">
        <v>0</v>
      </c>
      <c r="L237" s="85">
        <v>406</v>
      </c>
      <c r="M237" s="85">
        <v>0</v>
      </c>
      <c r="N237" s="85">
        <v>0</v>
      </c>
      <c r="O237" s="85">
        <v>41</v>
      </c>
      <c r="P237" s="85">
        <v>0</v>
      </c>
      <c r="Q237" s="85">
        <v>93</v>
      </c>
      <c r="R237" s="85">
        <v>169</v>
      </c>
      <c r="S237" s="85">
        <v>0</v>
      </c>
      <c r="T237" s="85">
        <v>0</v>
      </c>
      <c r="U237" s="85">
        <v>103</v>
      </c>
    </row>
    <row r="238" spans="1:21" ht="12.75">
      <c r="A238" s="6">
        <v>236</v>
      </c>
      <c r="B238" s="6" t="s">
        <v>321</v>
      </c>
      <c r="C238">
        <v>60</v>
      </c>
      <c r="D238" s="85">
        <v>481</v>
      </c>
      <c r="E238" s="85">
        <v>0</v>
      </c>
      <c r="F238" s="85">
        <v>5</v>
      </c>
      <c r="G238" s="85">
        <f t="shared" si="3"/>
        <v>76</v>
      </c>
      <c r="H238" s="85">
        <v>33</v>
      </c>
      <c r="I238" s="85">
        <v>135</v>
      </c>
      <c r="J238" s="85">
        <v>50</v>
      </c>
      <c r="L238" s="85">
        <v>481</v>
      </c>
      <c r="M238" s="85">
        <v>0</v>
      </c>
      <c r="N238" s="85">
        <v>5</v>
      </c>
      <c r="O238" s="85">
        <v>72</v>
      </c>
      <c r="P238" s="85">
        <v>4</v>
      </c>
      <c r="Q238" s="85">
        <v>33</v>
      </c>
      <c r="R238" s="85">
        <v>135</v>
      </c>
      <c r="S238" s="85">
        <v>0</v>
      </c>
      <c r="T238" s="85">
        <v>50</v>
      </c>
      <c r="U238" s="85">
        <v>182</v>
      </c>
    </row>
    <row r="239" spans="1:21" ht="12.75">
      <c r="A239" s="6">
        <v>237</v>
      </c>
      <c r="B239" s="6" t="s">
        <v>322</v>
      </c>
      <c r="C239">
        <v>54</v>
      </c>
      <c r="D239" s="85">
        <v>1946</v>
      </c>
      <c r="E239" s="85">
        <v>0</v>
      </c>
      <c r="F239" s="85">
        <v>11</v>
      </c>
      <c r="G239" s="85">
        <f t="shared" si="3"/>
        <v>91</v>
      </c>
      <c r="H239" s="85">
        <v>60</v>
      </c>
      <c r="I239" s="85">
        <v>178</v>
      </c>
      <c r="J239" s="85">
        <v>0</v>
      </c>
      <c r="L239" s="85">
        <v>1946</v>
      </c>
      <c r="M239" s="85">
        <v>0</v>
      </c>
      <c r="N239" s="85">
        <v>11</v>
      </c>
      <c r="O239" s="85">
        <v>91</v>
      </c>
      <c r="P239" s="85">
        <v>0</v>
      </c>
      <c r="Q239" s="85">
        <v>60</v>
      </c>
      <c r="R239" s="85">
        <v>178</v>
      </c>
      <c r="S239" s="85">
        <v>5</v>
      </c>
      <c r="T239" s="85">
        <v>0</v>
      </c>
      <c r="U239" s="85">
        <v>1601</v>
      </c>
    </row>
    <row r="240" spans="1:21" ht="12.75">
      <c r="A240" s="6">
        <v>238</v>
      </c>
      <c r="B240" s="6" t="s">
        <v>323</v>
      </c>
      <c r="C240">
        <v>55</v>
      </c>
      <c r="D240" s="85">
        <v>895</v>
      </c>
      <c r="E240" s="85">
        <v>20</v>
      </c>
      <c r="F240" s="85">
        <v>7</v>
      </c>
      <c r="G240" s="85">
        <f t="shared" si="3"/>
        <v>50</v>
      </c>
      <c r="H240" s="85">
        <v>274</v>
      </c>
      <c r="I240" s="85">
        <v>166</v>
      </c>
      <c r="J240" s="85">
        <v>26</v>
      </c>
      <c r="L240" s="85">
        <v>895</v>
      </c>
      <c r="M240" s="85">
        <v>20</v>
      </c>
      <c r="N240" s="85">
        <v>7</v>
      </c>
      <c r="O240" s="85">
        <v>50</v>
      </c>
      <c r="P240" s="85">
        <v>0</v>
      </c>
      <c r="Q240" s="85">
        <v>274</v>
      </c>
      <c r="R240" s="85">
        <v>166</v>
      </c>
      <c r="S240" s="85">
        <v>0</v>
      </c>
      <c r="T240" s="85">
        <v>26</v>
      </c>
      <c r="U240" s="85">
        <v>352</v>
      </c>
    </row>
    <row r="241" spans="1:21" ht="12.75">
      <c r="A241" s="6">
        <v>239</v>
      </c>
      <c r="B241" s="6" t="s">
        <v>324</v>
      </c>
      <c r="C241">
        <v>55</v>
      </c>
      <c r="D241" s="85">
        <v>2286</v>
      </c>
      <c r="E241" s="85">
        <v>14</v>
      </c>
      <c r="F241" s="85">
        <v>0</v>
      </c>
      <c r="G241" s="85">
        <f t="shared" si="3"/>
        <v>33</v>
      </c>
      <c r="H241" s="85">
        <v>560</v>
      </c>
      <c r="I241" s="85">
        <v>774</v>
      </c>
      <c r="J241" s="85">
        <v>71</v>
      </c>
      <c r="L241" s="85">
        <v>2286</v>
      </c>
      <c r="M241" s="85">
        <v>14</v>
      </c>
      <c r="N241" s="85">
        <v>0</v>
      </c>
      <c r="O241" s="85">
        <v>33</v>
      </c>
      <c r="P241" s="85">
        <v>0</v>
      </c>
      <c r="Q241" s="85">
        <v>560</v>
      </c>
      <c r="R241" s="85">
        <v>774</v>
      </c>
      <c r="S241" s="85">
        <v>9</v>
      </c>
      <c r="T241" s="85">
        <v>71</v>
      </c>
      <c r="U241" s="85">
        <v>825</v>
      </c>
    </row>
    <row r="242" spans="1:21" ht="12.75">
      <c r="A242" s="6">
        <v>240</v>
      </c>
      <c r="B242" s="6" t="s">
        <v>325</v>
      </c>
      <c r="C242">
        <v>55</v>
      </c>
      <c r="D242" s="85">
        <v>1813</v>
      </c>
      <c r="E242" s="85">
        <v>50</v>
      </c>
      <c r="F242" s="85">
        <v>13</v>
      </c>
      <c r="G242" s="85">
        <f t="shared" si="3"/>
        <v>63</v>
      </c>
      <c r="H242" s="85">
        <v>355</v>
      </c>
      <c r="I242" s="85">
        <v>422</v>
      </c>
      <c r="J242" s="85">
        <v>11</v>
      </c>
      <c r="L242" s="85">
        <v>1813</v>
      </c>
      <c r="M242" s="85">
        <v>50</v>
      </c>
      <c r="N242" s="85">
        <v>13</v>
      </c>
      <c r="O242" s="85">
        <v>26</v>
      </c>
      <c r="P242" s="85">
        <v>37</v>
      </c>
      <c r="Q242" s="85">
        <v>355</v>
      </c>
      <c r="R242" s="85">
        <v>422</v>
      </c>
      <c r="S242" s="85">
        <v>6</v>
      </c>
      <c r="T242" s="85">
        <v>11</v>
      </c>
      <c r="U242" s="85">
        <v>893</v>
      </c>
    </row>
    <row r="243" spans="1:21" ht="12.75">
      <c r="A243" s="6">
        <v>241</v>
      </c>
      <c r="B243" s="6" t="s">
        <v>326</v>
      </c>
      <c r="C243">
        <v>55</v>
      </c>
      <c r="D243" s="85">
        <v>1785</v>
      </c>
      <c r="E243" s="85">
        <v>3</v>
      </c>
      <c r="F243" s="85">
        <v>37</v>
      </c>
      <c r="G243" s="85">
        <f t="shared" si="3"/>
        <v>57</v>
      </c>
      <c r="H243" s="85">
        <v>369</v>
      </c>
      <c r="I243" s="85">
        <v>834</v>
      </c>
      <c r="J243" s="85">
        <v>117</v>
      </c>
      <c r="L243" s="85">
        <v>1785</v>
      </c>
      <c r="M243" s="85">
        <v>3</v>
      </c>
      <c r="N243" s="85">
        <v>37</v>
      </c>
      <c r="O243" s="85">
        <v>46</v>
      </c>
      <c r="P243" s="85">
        <v>11</v>
      </c>
      <c r="Q243" s="85">
        <v>369</v>
      </c>
      <c r="R243" s="85">
        <v>834</v>
      </c>
      <c r="S243" s="85">
        <v>15</v>
      </c>
      <c r="T243" s="85">
        <v>117</v>
      </c>
      <c r="U243" s="85">
        <v>353</v>
      </c>
    </row>
    <row r="244" spans="1:21" ht="12.75">
      <c r="A244" s="6">
        <v>242</v>
      </c>
      <c r="B244" s="6" t="s">
        <v>327</v>
      </c>
      <c r="C244">
        <v>55</v>
      </c>
      <c r="D244" s="85">
        <v>1951</v>
      </c>
      <c r="E244" s="85">
        <v>0</v>
      </c>
      <c r="F244" s="85">
        <v>0</v>
      </c>
      <c r="G244" s="85">
        <f t="shared" si="3"/>
        <v>34</v>
      </c>
      <c r="H244" s="85">
        <v>468</v>
      </c>
      <c r="I244" s="85">
        <v>400</v>
      </c>
      <c r="J244" s="85">
        <v>19</v>
      </c>
      <c r="L244" s="85">
        <v>1951</v>
      </c>
      <c r="M244" s="85">
        <v>0</v>
      </c>
      <c r="N244" s="85">
        <v>0</v>
      </c>
      <c r="O244" s="85">
        <v>34</v>
      </c>
      <c r="P244" s="85">
        <v>0</v>
      </c>
      <c r="Q244" s="85">
        <v>468</v>
      </c>
      <c r="R244" s="85">
        <v>400</v>
      </c>
      <c r="S244" s="85">
        <v>6</v>
      </c>
      <c r="T244" s="85">
        <v>19</v>
      </c>
      <c r="U244" s="85">
        <v>1024</v>
      </c>
    </row>
    <row r="245" spans="1:21" ht="12.75">
      <c r="A245" s="6">
        <v>243</v>
      </c>
      <c r="B245" s="6" t="s">
        <v>328</v>
      </c>
      <c r="C245">
        <v>40</v>
      </c>
      <c r="D245" s="85">
        <v>1739</v>
      </c>
      <c r="E245" s="85">
        <v>0</v>
      </c>
      <c r="F245" s="85">
        <v>42</v>
      </c>
      <c r="G245" s="85">
        <f t="shared" si="3"/>
        <v>98</v>
      </c>
      <c r="H245" s="85">
        <v>378</v>
      </c>
      <c r="I245" s="85">
        <v>800</v>
      </c>
      <c r="J245" s="85">
        <v>102</v>
      </c>
      <c r="L245" s="85">
        <v>1739</v>
      </c>
      <c r="M245" s="85">
        <v>0</v>
      </c>
      <c r="N245" s="85">
        <v>42</v>
      </c>
      <c r="O245" s="85">
        <v>98</v>
      </c>
      <c r="P245" s="85">
        <v>0</v>
      </c>
      <c r="Q245" s="85">
        <v>378</v>
      </c>
      <c r="R245" s="85">
        <v>800</v>
      </c>
      <c r="S245" s="85">
        <v>15</v>
      </c>
      <c r="T245" s="85">
        <v>102</v>
      </c>
      <c r="U245" s="85">
        <v>304</v>
      </c>
    </row>
    <row r="246" spans="1:21" ht="12.75">
      <c r="A246" s="6">
        <v>244</v>
      </c>
      <c r="B246" s="6" t="s">
        <v>329</v>
      </c>
      <c r="C246">
        <v>55</v>
      </c>
      <c r="D246" s="85">
        <v>803</v>
      </c>
      <c r="E246" s="85">
        <v>0</v>
      </c>
      <c r="F246" s="85">
        <v>0</v>
      </c>
      <c r="G246" s="85">
        <f t="shared" si="3"/>
        <v>11</v>
      </c>
      <c r="H246" s="85">
        <v>210</v>
      </c>
      <c r="I246" s="85">
        <v>441</v>
      </c>
      <c r="J246" s="85">
        <v>14</v>
      </c>
      <c r="L246" s="85">
        <v>803</v>
      </c>
      <c r="M246" s="85">
        <v>0</v>
      </c>
      <c r="N246" s="85">
        <v>0</v>
      </c>
      <c r="O246" s="85">
        <v>11</v>
      </c>
      <c r="P246" s="85">
        <v>0</v>
      </c>
      <c r="Q246" s="85">
        <v>210</v>
      </c>
      <c r="R246" s="85">
        <v>441</v>
      </c>
      <c r="S246" s="85">
        <v>5</v>
      </c>
      <c r="T246" s="85">
        <v>14</v>
      </c>
      <c r="U246" s="85">
        <v>122</v>
      </c>
    </row>
    <row r="247" spans="1:21" ht="12.75">
      <c r="A247" s="6">
        <v>245</v>
      </c>
      <c r="B247" s="6" t="s">
        <v>330</v>
      </c>
      <c r="C247">
        <v>54</v>
      </c>
      <c r="D247" s="85">
        <v>1402</v>
      </c>
      <c r="E247" s="85">
        <v>18</v>
      </c>
      <c r="F247" s="85">
        <v>49</v>
      </c>
      <c r="G247" s="85">
        <f t="shared" si="3"/>
        <v>31</v>
      </c>
      <c r="H247" s="85">
        <v>319</v>
      </c>
      <c r="I247" s="85">
        <v>468</v>
      </c>
      <c r="J247" s="85">
        <v>6</v>
      </c>
      <c r="L247" s="85">
        <v>1402</v>
      </c>
      <c r="M247" s="85">
        <v>18</v>
      </c>
      <c r="N247" s="85">
        <v>49</v>
      </c>
      <c r="O247" s="85">
        <v>10</v>
      </c>
      <c r="P247" s="85">
        <v>21</v>
      </c>
      <c r="Q247" s="85">
        <v>319</v>
      </c>
      <c r="R247" s="85">
        <v>468</v>
      </c>
      <c r="S247" s="85">
        <v>9</v>
      </c>
      <c r="T247" s="85">
        <v>6</v>
      </c>
      <c r="U247" s="85">
        <v>502</v>
      </c>
    </row>
    <row r="248" spans="1:21" ht="12.75">
      <c r="A248" s="6">
        <v>246</v>
      </c>
      <c r="B248" s="6" t="s">
        <v>331</v>
      </c>
      <c r="C248">
        <v>55</v>
      </c>
      <c r="D248" s="85">
        <v>1185</v>
      </c>
      <c r="E248" s="85">
        <v>0</v>
      </c>
      <c r="F248" s="85">
        <v>0</v>
      </c>
      <c r="G248" s="85">
        <f t="shared" si="3"/>
        <v>40</v>
      </c>
      <c r="H248" s="85">
        <v>464</v>
      </c>
      <c r="I248" s="85">
        <v>388</v>
      </c>
      <c r="J248" s="85">
        <v>53</v>
      </c>
      <c r="L248" s="85">
        <v>1185</v>
      </c>
      <c r="M248" s="85">
        <v>0</v>
      </c>
      <c r="N248" s="85">
        <v>0</v>
      </c>
      <c r="O248" s="85">
        <v>40</v>
      </c>
      <c r="P248" s="85">
        <v>0</v>
      </c>
      <c r="Q248" s="85">
        <v>464</v>
      </c>
      <c r="R248" s="85">
        <v>388</v>
      </c>
      <c r="S248" s="85">
        <v>19</v>
      </c>
      <c r="T248" s="85">
        <v>53</v>
      </c>
      <c r="U248" s="85">
        <v>221</v>
      </c>
    </row>
    <row r="249" spans="1:21" ht="12.75">
      <c r="A249" s="6">
        <v>247</v>
      </c>
      <c r="B249" s="6" t="s">
        <v>332</v>
      </c>
      <c r="C249">
        <v>67</v>
      </c>
      <c r="D249" s="85">
        <v>2300</v>
      </c>
      <c r="E249" s="85">
        <v>0</v>
      </c>
      <c r="F249" s="85">
        <v>14</v>
      </c>
      <c r="G249" s="85">
        <f t="shared" si="3"/>
        <v>218</v>
      </c>
      <c r="H249" s="85">
        <v>404</v>
      </c>
      <c r="I249" s="85">
        <v>553</v>
      </c>
      <c r="J249" s="85">
        <v>7</v>
      </c>
      <c r="L249" s="85">
        <v>2300</v>
      </c>
      <c r="M249" s="85">
        <v>0</v>
      </c>
      <c r="N249" s="85">
        <v>14</v>
      </c>
      <c r="O249" s="85">
        <v>200</v>
      </c>
      <c r="P249" s="85">
        <v>18</v>
      </c>
      <c r="Q249" s="85">
        <v>404</v>
      </c>
      <c r="R249" s="85">
        <v>553</v>
      </c>
      <c r="S249" s="85">
        <v>9</v>
      </c>
      <c r="T249" s="85">
        <v>7</v>
      </c>
      <c r="U249" s="85">
        <v>1095</v>
      </c>
    </row>
    <row r="250" spans="1:21" ht="12.75">
      <c r="A250" s="6">
        <v>248</v>
      </c>
      <c r="B250" s="6" t="s">
        <v>333</v>
      </c>
      <c r="C250">
        <v>56</v>
      </c>
      <c r="D250" s="85">
        <v>1649</v>
      </c>
      <c r="E250" s="85">
        <v>276</v>
      </c>
      <c r="F250" s="85">
        <v>24</v>
      </c>
      <c r="G250" s="85">
        <f t="shared" si="3"/>
        <v>171</v>
      </c>
      <c r="H250" s="85">
        <v>439</v>
      </c>
      <c r="I250" s="85">
        <v>612</v>
      </c>
      <c r="J250" s="85">
        <v>61</v>
      </c>
      <c r="L250" s="85">
        <v>1649</v>
      </c>
      <c r="M250" s="85">
        <v>276</v>
      </c>
      <c r="N250" s="85">
        <v>24</v>
      </c>
      <c r="O250" s="85">
        <v>171</v>
      </c>
      <c r="P250" s="85">
        <v>0</v>
      </c>
      <c r="Q250" s="85">
        <v>439</v>
      </c>
      <c r="R250" s="85">
        <v>612</v>
      </c>
      <c r="S250" s="85">
        <v>6</v>
      </c>
      <c r="T250" s="85">
        <v>61</v>
      </c>
      <c r="U250" s="85">
        <v>60</v>
      </c>
    </row>
    <row r="251" spans="1:21" ht="12.75">
      <c r="A251" s="6">
        <v>249</v>
      </c>
      <c r="B251" s="6" t="s">
        <v>334</v>
      </c>
      <c r="C251">
        <v>56</v>
      </c>
      <c r="D251" s="85">
        <v>1168</v>
      </c>
      <c r="E251" s="85">
        <v>0</v>
      </c>
      <c r="F251" s="85">
        <v>0</v>
      </c>
      <c r="G251" s="85">
        <f t="shared" si="3"/>
        <v>82</v>
      </c>
      <c r="H251" s="85">
        <v>186</v>
      </c>
      <c r="I251" s="85">
        <v>469</v>
      </c>
      <c r="J251" s="85">
        <v>36</v>
      </c>
      <c r="L251" s="85">
        <v>1168</v>
      </c>
      <c r="M251" s="85">
        <v>0</v>
      </c>
      <c r="N251" s="85">
        <v>0</v>
      </c>
      <c r="O251" s="85">
        <v>82</v>
      </c>
      <c r="P251" s="85">
        <v>0</v>
      </c>
      <c r="Q251" s="85">
        <v>186</v>
      </c>
      <c r="R251" s="85">
        <v>469</v>
      </c>
      <c r="S251" s="85">
        <v>0</v>
      </c>
      <c r="T251" s="85">
        <v>36</v>
      </c>
      <c r="U251" s="85">
        <v>395</v>
      </c>
    </row>
    <row r="252" spans="1:21" ht="12.75">
      <c r="A252" s="6">
        <v>250</v>
      </c>
      <c r="B252" s="6" t="s">
        <v>335</v>
      </c>
      <c r="C252">
        <v>56</v>
      </c>
      <c r="D252" s="85">
        <v>2258</v>
      </c>
      <c r="E252" s="85">
        <v>20</v>
      </c>
      <c r="F252" s="85">
        <v>123</v>
      </c>
      <c r="G252" s="85">
        <f t="shared" si="3"/>
        <v>161</v>
      </c>
      <c r="H252" s="85">
        <v>276</v>
      </c>
      <c r="I252" s="85">
        <v>722</v>
      </c>
      <c r="J252" s="85">
        <v>22</v>
      </c>
      <c r="L252" s="85">
        <v>2258</v>
      </c>
      <c r="M252" s="85">
        <v>20</v>
      </c>
      <c r="N252" s="85">
        <v>123</v>
      </c>
      <c r="O252" s="85">
        <v>156</v>
      </c>
      <c r="P252" s="85">
        <v>5</v>
      </c>
      <c r="Q252" s="85">
        <v>276</v>
      </c>
      <c r="R252" s="85">
        <v>722</v>
      </c>
      <c r="S252" s="85">
        <v>15</v>
      </c>
      <c r="T252" s="85">
        <v>22</v>
      </c>
      <c r="U252" s="85">
        <v>919</v>
      </c>
    </row>
    <row r="253" spans="1:21" ht="12.75">
      <c r="A253" s="6">
        <v>251</v>
      </c>
      <c r="B253" s="6" t="s">
        <v>336</v>
      </c>
      <c r="C253">
        <v>56</v>
      </c>
      <c r="D253" s="85">
        <v>2657</v>
      </c>
      <c r="E253" s="85">
        <v>16</v>
      </c>
      <c r="F253" s="85">
        <v>14</v>
      </c>
      <c r="G253" s="85">
        <f t="shared" si="3"/>
        <v>105</v>
      </c>
      <c r="H253" s="85">
        <v>304</v>
      </c>
      <c r="I253" s="85">
        <v>913</v>
      </c>
      <c r="J253" s="85">
        <v>64</v>
      </c>
      <c r="L253" s="85">
        <v>2657</v>
      </c>
      <c r="M253" s="85">
        <v>16</v>
      </c>
      <c r="N253" s="85">
        <v>14</v>
      </c>
      <c r="O253" s="85">
        <v>105</v>
      </c>
      <c r="P253" s="85">
        <v>0</v>
      </c>
      <c r="Q253" s="85">
        <v>304</v>
      </c>
      <c r="R253" s="85">
        <v>913</v>
      </c>
      <c r="S253" s="85">
        <v>8</v>
      </c>
      <c r="T253" s="85">
        <v>64</v>
      </c>
      <c r="U253" s="85">
        <v>1233</v>
      </c>
    </row>
    <row r="254" spans="1:21" ht="12.75">
      <c r="A254" s="6">
        <v>252</v>
      </c>
      <c r="B254" s="6" t="s">
        <v>337</v>
      </c>
      <c r="C254">
        <v>56</v>
      </c>
      <c r="D254" s="85">
        <v>4335</v>
      </c>
      <c r="E254" s="85">
        <v>19</v>
      </c>
      <c r="F254" s="85">
        <v>34</v>
      </c>
      <c r="G254" s="85">
        <f t="shared" si="3"/>
        <v>242</v>
      </c>
      <c r="H254" s="85">
        <v>148</v>
      </c>
      <c r="I254" s="85">
        <v>568</v>
      </c>
      <c r="J254" s="85">
        <v>13</v>
      </c>
      <c r="L254" s="85">
        <v>4335</v>
      </c>
      <c r="M254" s="85">
        <v>19</v>
      </c>
      <c r="N254" s="85">
        <v>34</v>
      </c>
      <c r="O254" s="85">
        <v>232</v>
      </c>
      <c r="P254" s="85">
        <v>10</v>
      </c>
      <c r="Q254" s="85">
        <v>148</v>
      </c>
      <c r="R254" s="85">
        <v>568</v>
      </c>
      <c r="S254" s="85">
        <v>0</v>
      </c>
      <c r="T254" s="85">
        <v>13</v>
      </c>
      <c r="U254" s="85">
        <v>3311</v>
      </c>
    </row>
    <row r="255" spans="1:21" ht="12.75">
      <c r="A255" s="6">
        <v>253</v>
      </c>
      <c r="B255" s="6" t="s">
        <v>338</v>
      </c>
      <c r="C255">
        <v>56</v>
      </c>
      <c r="D255" s="85">
        <v>1623</v>
      </c>
      <c r="E255" s="85">
        <v>0</v>
      </c>
      <c r="F255" s="85">
        <v>43</v>
      </c>
      <c r="G255" s="85">
        <f t="shared" si="3"/>
        <v>109</v>
      </c>
      <c r="H255" s="85">
        <v>252</v>
      </c>
      <c r="I255" s="85">
        <v>435</v>
      </c>
      <c r="J255" s="85">
        <v>77</v>
      </c>
      <c r="L255" s="85">
        <v>1623</v>
      </c>
      <c r="M255" s="85">
        <v>0</v>
      </c>
      <c r="N255" s="85">
        <v>43</v>
      </c>
      <c r="O255" s="85">
        <v>109</v>
      </c>
      <c r="P255" s="85">
        <v>0</v>
      </c>
      <c r="Q255" s="85">
        <v>252</v>
      </c>
      <c r="R255" s="85">
        <v>435</v>
      </c>
      <c r="S255" s="85">
        <v>6</v>
      </c>
      <c r="T255" s="85">
        <v>77</v>
      </c>
      <c r="U255" s="85">
        <v>701</v>
      </c>
    </row>
    <row r="256" spans="1:21" ht="12.75">
      <c r="A256" s="6">
        <v>254</v>
      </c>
      <c r="B256" s="6" t="s">
        <v>339</v>
      </c>
      <c r="C256">
        <v>57</v>
      </c>
      <c r="D256" s="85">
        <v>347</v>
      </c>
      <c r="E256" s="85">
        <v>0</v>
      </c>
      <c r="F256" s="85">
        <v>5</v>
      </c>
      <c r="G256" s="85">
        <f t="shared" si="3"/>
        <v>38</v>
      </c>
      <c r="H256" s="85">
        <v>125</v>
      </c>
      <c r="I256" s="85">
        <v>87</v>
      </c>
      <c r="J256" s="85">
        <v>0</v>
      </c>
      <c r="L256" s="85">
        <v>347</v>
      </c>
      <c r="M256" s="85">
        <v>0</v>
      </c>
      <c r="N256" s="85">
        <v>5</v>
      </c>
      <c r="O256" s="85">
        <v>38</v>
      </c>
      <c r="P256" s="85">
        <v>0</v>
      </c>
      <c r="Q256" s="85">
        <v>125</v>
      </c>
      <c r="R256" s="85">
        <v>87</v>
      </c>
      <c r="S256" s="85">
        <v>5</v>
      </c>
      <c r="T256" s="85">
        <v>0</v>
      </c>
      <c r="U256" s="85">
        <v>87</v>
      </c>
    </row>
    <row r="257" spans="1:21" ht="12.75">
      <c r="A257" s="6">
        <v>255</v>
      </c>
      <c r="B257" s="6" t="s">
        <v>340</v>
      </c>
      <c r="C257">
        <v>57</v>
      </c>
      <c r="D257" s="85">
        <v>1415</v>
      </c>
      <c r="E257" s="85">
        <v>0</v>
      </c>
      <c r="F257" s="85">
        <v>5</v>
      </c>
      <c r="G257" s="85">
        <f t="shared" si="3"/>
        <v>101</v>
      </c>
      <c r="H257" s="85">
        <v>222</v>
      </c>
      <c r="I257" s="85">
        <v>103</v>
      </c>
      <c r="J257" s="85">
        <v>0</v>
      </c>
      <c r="L257" s="85">
        <v>1415</v>
      </c>
      <c r="M257" s="85">
        <v>0</v>
      </c>
      <c r="N257" s="85">
        <v>5</v>
      </c>
      <c r="O257" s="85">
        <v>95</v>
      </c>
      <c r="P257" s="85">
        <v>6</v>
      </c>
      <c r="Q257" s="85">
        <v>222</v>
      </c>
      <c r="R257" s="85">
        <v>103</v>
      </c>
      <c r="S257" s="85">
        <v>16</v>
      </c>
      <c r="T257" s="85">
        <v>0</v>
      </c>
      <c r="U257" s="85">
        <v>968</v>
      </c>
    </row>
    <row r="258" spans="1:21" ht="12.75">
      <c r="A258" s="6">
        <v>256</v>
      </c>
      <c r="B258" s="6" t="s">
        <v>341</v>
      </c>
      <c r="C258">
        <v>57</v>
      </c>
      <c r="D258" s="85">
        <v>1542</v>
      </c>
      <c r="E258" s="85">
        <v>0</v>
      </c>
      <c r="F258" s="85">
        <v>11</v>
      </c>
      <c r="G258" s="85">
        <f t="shared" si="3"/>
        <v>146</v>
      </c>
      <c r="H258" s="85">
        <v>194</v>
      </c>
      <c r="I258" s="85">
        <v>361</v>
      </c>
      <c r="J258" s="85">
        <v>34</v>
      </c>
      <c r="L258" s="85">
        <v>1542</v>
      </c>
      <c r="M258" s="85">
        <v>0</v>
      </c>
      <c r="N258" s="85">
        <v>11</v>
      </c>
      <c r="O258" s="85">
        <v>118</v>
      </c>
      <c r="P258" s="85">
        <v>28</v>
      </c>
      <c r="Q258" s="85">
        <v>194</v>
      </c>
      <c r="R258" s="85">
        <v>361</v>
      </c>
      <c r="S258" s="85">
        <v>0</v>
      </c>
      <c r="T258" s="85">
        <v>34</v>
      </c>
      <c r="U258" s="85">
        <v>796</v>
      </c>
    </row>
    <row r="259" spans="1:21" ht="12.75">
      <c r="A259" s="6">
        <v>257</v>
      </c>
      <c r="B259" s="6" t="s">
        <v>342</v>
      </c>
      <c r="C259">
        <v>57</v>
      </c>
      <c r="D259" s="85">
        <v>786</v>
      </c>
      <c r="E259" s="85">
        <v>0</v>
      </c>
      <c r="F259" s="85">
        <v>63</v>
      </c>
      <c r="G259" s="85">
        <f t="shared" si="3"/>
        <v>111</v>
      </c>
      <c r="H259" s="85">
        <v>95</v>
      </c>
      <c r="I259" s="85">
        <v>317</v>
      </c>
      <c r="J259" s="85">
        <v>100</v>
      </c>
      <c r="L259" s="85">
        <v>786</v>
      </c>
      <c r="M259" s="85">
        <v>0</v>
      </c>
      <c r="N259" s="85">
        <v>63</v>
      </c>
      <c r="O259" s="85">
        <v>111</v>
      </c>
      <c r="P259" s="85">
        <v>0</v>
      </c>
      <c r="Q259" s="85">
        <v>95</v>
      </c>
      <c r="R259" s="85">
        <v>317</v>
      </c>
      <c r="S259" s="85">
        <v>29</v>
      </c>
      <c r="T259" s="85">
        <v>100</v>
      </c>
      <c r="U259" s="85">
        <v>71</v>
      </c>
    </row>
    <row r="260" spans="1:21" ht="12.75">
      <c r="A260" s="6">
        <v>258</v>
      </c>
      <c r="B260" s="6" t="s">
        <v>343</v>
      </c>
      <c r="C260">
        <v>57</v>
      </c>
      <c r="D260" s="85">
        <v>3647</v>
      </c>
      <c r="E260" s="85">
        <v>32</v>
      </c>
      <c r="F260" s="85">
        <v>108</v>
      </c>
      <c r="G260" s="85">
        <f aca="true" t="shared" si="4" ref="G260:G323">O260+P260</f>
        <v>284</v>
      </c>
      <c r="H260" s="85">
        <v>626</v>
      </c>
      <c r="I260" s="85">
        <v>939</v>
      </c>
      <c r="J260" s="85">
        <v>54</v>
      </c>
      <c r="L260" s="85">
        <v>3647</v>
      </c>
      <c r="M260" s="85">
        <v>32</v>
      </c>
      <c r="N260" s="85">
        <v>108</v>
      </c>
      <c r="O260" s="85">
        <v>284</v>
      </c>
      <c r="P260" s="85">
        <v>0</v>
      </c>
      <c r="Q260" s="85">
        <v>626</v>
      </c>
      <c r="R260" s="85">
        <v>939</v>
      </c>
      <c r="S260" s="85">
        <v>27</v>
      </c>
      <c r="T260" s="85">
        <v>54</v>
      </c>
      <c r="U260" s="85">
        <v>1577</v>
      </c>
    </row>
    <row r="261" spans="1:21" ht="12.75">
      <c r="A261" s="6">
        <v>259</v>
      </c>
      <c r="B261" s="6" t="s">
        <v>344</v>
      </c>
      <c r="C261">
        <v>57</v>
      </c>
      <c r="D261" s="85">
        <v>598</v>
      </c>
      <c r="E261" s="85">
        <v>0</v>
      </c>
      <c r="F261" s="85">
        <v>5</v>
      </c>
      <c r="G261" s="85">
        <f t="shared" si="4"/>
        <v>33</v>
      </c>
      <c r="H261" s="85">
        <v>228</v>
      </c>
      <c r="I261" s="85">
        <v>93</v>
      </c>
      <c r="J261" s="85">
        <v>0</v>
      </c>
      <c r="L261" s="85">
        <v>598</v>
      </c>
      <c r="M261" s="85">
        <v>0</v>
      </c>
      <c r="N261" s="85">
        <v>5</v>
      </c>
      <c r="O261" s="85">
        <v>33</v>
      </c>
      <c r="P261" s="85">
        <v>0</v>
      </c>
      <c r="Q261" s="85">
        <v>228</v>
      </c>
      <c r="R261" s="85">
        <v>93</v>
      </c>
      <c r="S261" s="85">
        <v>12</v>
      </c>
      <c r="T261" s="85">
        <v>0</v>
      </c>
      <c r="U261" s="85">
        <v>227</v>
      </c>
    </row>
    <row r="262" spans="1:21" ht="12.75">
      <c r="A262" s="6">
        <v>260</v>
      </c>
      <c r="B262" s="6" t="s">
        <v>345</v>
      </c>
      <c r="C262">
        <v>57</v>
      </c>
      <c r="D262" s="85">
        <v>818</v>
      </c>
      <c r="E262" s="85">
        <v>0</v>
      </c>
      <c r="F262" s="85">
        <v>3</v>
      </c>
      <c r="G262" s="85">
        <f t="shared" si="4"/>
        <v>68</v>
      </c>
      <c r="H262" s="85">
        <v>84</v>
      </c>
      <c r="I262" s="85">
        <v>188</v>
      </c>
      <c r="J262" s="85">
        <v>0</v>
      </c>
      <c r="L262" s="85">
        <v>818</v>
      </c>
      <c r="M262" s="85">
        <v>0</v>
      </c>
      <c r="N262" s="85">
        <v>3</v>
      </c>
      <c r="O262" s="85">
        <v>55</v>
      </c>
      <c r="P262" s="85">
        <v>13</v>
      </c>
      <c r="Q262" s="85">
        <v>84</v>
      </c>
      <c r="R262" s="85">
        <v>188</v>
      </c>
      <c r="S262" s="85">
        <v>0</v>
      </c>
      <c r="T262" s="85">
        <v>0</v>
      </c>
      <c r="U262" s="85">
        <v>475</v>
      </c>
    </row>
    <row r="263" spans="1:21" ht="12.75">
      <c r="A263" s="6">
        <v>261</v>
      </c>
      <c r="B263" s="6" t="s">
        <v>346</v>
      </c>
      <c r="C263">
        <v>18</v>
      </c>
      <c r="D263" s="85">
        <v>427</v>
      </c>
      <c r="E263" s="85">
        <v>0</v>
      </c>
      <c r="F263" s="85">
        <v>0</v>
      </c>
      <c r="G263" s="85">
        <f t="shared" si="4"/>
        <v>10</v>
      </c>
      <c r="H263" s="85">
        <v>64</v>
      </c>
      <c r="I263" s="85">
        <v>208</v>
      </c>
      <c r="J263" s="85">
        <v>13</v>
      </c>
      <c r="L263" s="85">
        <v>427</v>
      </c>
      <c r="M263" s="85">
        <v>0</v>
      </c>
      <c r="N263" s="85">
        <v>0</v>
      </c>
      <c r="O263" s="85">
        <v>10</v>
      </c>
      <c r="P263" s="85">
        <v>0</v>
      </c>
      <c r="Q263" s="85">
        <v>64</v>
      </c>
      <c r="R263" s="85">
        <v>208</v>
      </c>
      <c r="S263" s="85">
        <v>0</v>
      </c>
      <c r="T263" s="85">
        <v>13</v>
      </c>
      <c r="U263" s="85">
        <v>132</v>
      </c>
    </row>
    <row r="264" spans="1:21" ht="12.75">
      <c r="A264" s="6">
        <v>262</v>
      </c>
      <c r="B264" s="6" t="s">
        <v>347</v>
      </c>
      <c r="C264">
        <v>18</v>
      </c>
      <c r="D264" s="85">
        <v>384</v>
      </c>
      <c r="E264" s="85">
        <v>0</v>
      </c>
      <c r="F264" s="85">
        <v>0</v>
      </c>
      <c r="G264" s="85">
        <f t="shared" si="4"/>
        <v>42</v>
      </c>
      <c r="H264" s="85">
        <v>102</v>
      </c>
      <c r="I264" s="85">
        <v>175</v>
      </c>
      <c r="J264" s="85">
        <v>7</v>
      </c>
      <c r="L264" s="85">
        <v>384</v>
      </c>
      <c r="M264" s="85">
        <v>0</v>
      </c>
      <c r="N264" s="85">
        <v>0</v>
      </c>
      <c r="O264" s="85">
        <v>42</v>
      </c>
      <c r="P264" s="85">
        <v>0</v>
      </c>
      <c r="Q264" s="85">
        <v>102</v>
      </c>
      <c r="R264" s="85">
        <v>175</v>
      </c>
      <c r="S264" s="85">
        <v>0</v>
      </c>
      <c r="T264" s="85">
        <v>7</v>
      </c>
      <c r="U264" s="85">
        <v>58</v>
      </c>
    </row>
    <row r="265" spans="1:21" ht="12.75">
      <c r="A265" s="6">
        <v>263</v>
      </c>
      <c r="B265" s="6" t="s">
        <v>348</v>
      </c>
      <c r="C265">
        <v>18</v>
      </c>
      <c r="D265" s="85">
        <v>595</v>
      </c>
      <c r="E265" s="85">
        <v>0</v>
      </c>
      <c r="F265" s="85">
        <v>4</v>
      </c>
      <c r="G265" s="85">
        <f t="shared" si="4"/>
        <v>81</v>
      </c>
      <c r="H265" s="85">
        <v>232</v>
      </c>
      <c r="I265" s="85">
        <v>219</v>
      </c>
      <c r="J265" s="85">
        <v>12</v>
      </c>
      <c r="L265" s="85">
        <v>595</v>
      </c>
      <c r="M265" s="85">
        <v>0</v>
      </c>
      <c r="N265" s="85">
        <v>4</v>
      </c>
      <c r="O265" s="85">
        <v>81</v>
      </c>
      <c r="P265" s="85">
        <v>0</v>
      </c>
      <c r="Q265" s="85">
        <v>232</v>
      </c>
      <c r="R265" s="85">
        <v>219</v>
      </c>
      <c r="S265" s="85">
        <v>24</v>
      </c>
      <c r="T265" s="85">
        <v>12</v>
      </c>
      <c r="U265" s="85">
        <v>23</v>
      </c>
    </row>
    <row r="266" spans="1:21" ht="12.75">
      <c r="A266" s="6">
        <v>264</v>
      </c>
      <c r="B266" s="6" t="s">
        <v>349</v>
      </c>
      <c r="C266">
        <v>18</v>
      </c>
      <c r="D266" s="85">
        <v>1863</v>
      </c>
      <c r="E266" s="85">
        <v>110</v>
      </c>
      <c r="F266" s="85">
        <v>4</v>
      </c>
      <c r="G266" s="85">
        <f t="shared" si="4"/>
        <v>32</v>
      </c>
      <c r="H266" s="85">
        <v>145</v>
      </c>
      <c r="I266" s="85">
        <v>234</v>
      </c>
      <c r="J266" s="85">
        <v>0</v>
      </c>
      <c r="L266" s="85">
        <v>1863</v>
      </c>
      <c r="M266" s="85">
        <v>110</v>
      </c>
      <c r="N266" s="85">
        <v>4</v>
      </c>
      <c r="O266" s="85">
        <v>32</v>
      </c>
      <c r="P266" s="85">
        <v>0</v>
      </c>
      <c r="Q266" s="85">
        <v>145</v>
      </c>
      <c r="R266" s="85">
        <v>234</v>
      </c>
      <c r="S266" s="85">
        <v>17</v>
      </c>
      <c r="T266" s="85">
        <v>0</v>
      </c>
      <c r="U266" s="85">
        <v>1321</v>
      </c>
    </row>
    <row r="267" spans="1:21" ht="12.75">
      <c r="A267" s="6">
        <v>265</v>
      </c>
      <c r="B267" s="6" t="s">
        <v>350</v>
      </c>
      <c r="C267">
        <v>18</v>
      </c>
      <c r="D267" s="85">
        <v>936</v>
      </c>
      <c r="E267" s="85">
        <v>95</v>
      </c>
      <c r="F267" s="85">
        <v>9</v>
      </c>
      <c r="G267" s="85">
        <f t="shared" si="4"/>
        <v>85</v>
      </c>
      <c r="H267" s="85">
        <v>162</v>
      </c>
      <c r="I267" s="85">
        <v>323</v>
      </c>
      <c r="J267" s="85">
        <v>4</v>
      </c>
      <c r="L267" s="85">
        <v>936</v>
      </c>
      <c r="M267" s="85">
        <v>95</v>
      </c>
      <c r="N267" s="85">
        <v>9</v>
      </c>
      <c r="O267" s="85">
        <v>78</v>
      </c>
      <c r="P267" s="85">
        <v>7</v>
      </c>
      <c r="Q267" s="85">
        <v>162</v>
      </c>
      <c r="R267" s="85">
        <v>323</v>
      </c>
      <c r="S267" s="85">
        <v>0</v>
      </c>
      <c r="T267" s="85">
        <v>4</v>
      </c>
      <c r="U267" s="85">
        <v>258</v>
      </c>
    </row>
    <row r="268" spans="1:21" ht="12.75">
      <c r="A268" s="6">
        <v>266</v>
      </c>
      <c r="B268" s="6" t="s">
        <v>351</v>
      </c>
      <c r="C268">
        <v>18</v>
      </c>
      <c r="D268" s="85">
        <v>429</v>
      </c>
      <c r="E268" s="85">
        <v>12</v>
      </c>
      <c r="F268" s="85">
        <v>50</v>
      </c>
      <c r="G268" s="85">
        <f t="shared" si="4"/>
        <v>52</v>
      </c>
      <c r="H268" s="85">
        <v>93</v>
      </c>
      <c r="I268" s="85">
        <v>185</v>
      </c>
      <c r="J268" s="85">
        <v>3</v>
      </c>
      <c r="L268" s="85">
        <v>429</v>
      </c>
      <c r="M268" s="85">
        <v>12</v>
      </c>
      <c r="N268" s="85">
        <v>50</v>
      </c>
      <c r="O268" s="85">
        <v>52</v>
      </c>
      <c r="P268" s="85">
        <v>0</v>
      </c>
      <c r="Q268" s="85">
        <v>93</v>
      </c>
      <c r="R268" s="85">
        <v>185</v>
      </c>
      <c r="S268" s="85">
        <v>3</v>
      </c>
      <c r="T268" s="85">
        <v>3</v>
      </c>
      <c r="U268" s="85">
        <v>31</v>
      </c>
    </row>
    <row r="269" spans="1:21" ht="12.75">
      <c r="A269" s="6">
        <v>267</v>
      </c>
      <c r="B269" s="6" t="s">
        <v>352</v>
      </c>
      <c r="C269">
        <v>59</v>
      </c>
      <c r="D269" s="85">
        <v>1081</v>
      </c>
      <c r="E269" s="85">
        <v>0</v>
      </c>
      <c r="F269" s="85">
        <v>0</v>
      </c>
      <c r="G269" s="85">
        <f t="shared" si="4"/>
        <v>80</v>
      </c>
      <c r="H269" s="85">
        <v>349</v>
      </c>
      <c r="I269" s="85">
        <v>175</v>
      </c>
      <c r="J269" s="85">
        <v>9</v>
      </c>
      <c r="L269" s="85">
        <v>1081</v>
      </c>
      <c r="M269" s="85">
        <v>0</v>
      </c>
      <c r="N269" s="85">
        <v>0</v>
      </c>
      <c r="O269" s="85">
        <v>80</v>
      </c>
      <c r="P269" s="85">
        <v>0</v>
      </c>
      <c r="Q269" s="85">
        <v>349</v>
      </c>
      <c r="R269" s="85">
        <v>175</v>
      </c>
      <c r="S269" s="85">
        <v>0</v>
      </c>
      <c r="T269" s="85">
        <v>9</v>
      </c>
      <c r="U269" s="85">
        <v>468</v>
      </c>
    </row>
    <row r="270" spans="1:21" ht="12.75">
      <c r="A270" s="6">
        <v>268</v>
      </c>
      <c r="B270" s="6" t="s">
        <v>353</v>
      </c>
      <c r="C270">
        <v>58</v>
      </c>
      <c r="D270" s="85">
        <v>1546</v>
      </c>
      <c r="E270" s="85">
        <v>0</v>
      </c>
      <c r="F270" s="85">
        <v>16</v>
      </c>
      <c r="G270" s="85">
        <f t="shared" si="4"/>
        <v>184</v>
      </c>
      <c r="H270" s="85">
        <v>246</v>
      </c>
      <c r="I270" s="85">
        <v>138</v>
      </c>
      <c r="J270" s="85">
        <v>0</v>
      </c>
      <c r="L270" s="85">
        <v>1546</v>
      </c>
      <c r="M270" s="85">
        <v>0</v>
      </c>
      <c r="N270" s="85">
        <v>16</v>
      </c>
      <c r="O270" s="85">
        <v>176</v>
      </c>
      <c r="P270" s="85">
        <v>8</v>
      </c>
      <c r="Q270" s="85">
        <v>246</v>
      </c>
      <c r="R270" s="85">
        <v>138</v>
      </c>
      <c r="S270" s="85">
        <v>0</v>
      </c>
      <c r="T270" s="85">
        <v>0</v>
      </c>
      <c r="U270" s="85">
        <v>962</v>
      </c>
    </row>
    <row r="271" spans="1:21" ht="12.75">
      <c r="A271" s="6">
        <v>269</v>
      </c>
      <c r="B271" s="6" t="s">
        <v>354</v>
      </c>
      <c r="C271">
        <v>59</v>
      </c>
      <c r="D271" s="85">
        <v>4721</v>
      </c>
      <c r="E271" s="85">
        <v>30</v>
      </c>
      <c r="F271" s="85">
        <v>30</v>
      </c>
      <c r="G271" s="85">
        <f t="shared" si="4"/>
        <v>153</v>
      </c>
      <c r="H271" s="85">
        <v>715</v>
      </c>
      <c r="I271" s="85">
        <v>834</v>
      </c>
      <c r="J271" s="85">
        <v>85</v>
      </c>
      <c r="L271" s="85">
        <v>4721</v>
      </c>
      <c r="M271" s="85">
        <v>30</v>
      </c>
      <c r="N271" s="85">
        <v>30</v>
      </c>
      <c r="O271" s="85">
        <v>114</v>
      </c>
      <c r="P271" s="85">
        <v>39</v>
      </c>
      <c r="Q271" s="85">
        <v>715</v>
      </c>
      <c r="R271" s="85">
        <v>834</v>
      </c>
      <c r="S271" s="85">
        <v>8</v>
      </c>
      <c r="T271" s="85">
        <v>85</v>
      </c>
      <c r="U271" s="85">
        <v>2866</v>
      </c>
    </row>
    <row r="272" spans="1:21" ht="12.75">
      <c r="A272" s="6">
        <v>270</v>
      </c>
      <c r="B272" s="6" t="s">
        <v>355</v>
      </c>
      <c r="C272">
        <v>58</v>
      </c>
      <c r="D272" s="85">
        <v>1770</v>
      </c>
      <c r="E272" s="85">
        <v>154</v>
      </c>
      <c r="F272" s="85">
        <v>92</v>
      </c>
      <c r="G272" s="85">
        <f t="shared" si="4"/>
        <v>164</v>
      </c>
      <c r="H272" s="85">
        <v>455</v>
      </c>
      <c r="I272" s="85">
        <v>464</v>
      </c>
      <c r="J272" s="85">
        <v>4</v>
      </c>
      <c r="L272" s="85">
        <v>1770</v>
      </c>
      <c r="M272" s="85">
        <v>154</v>
      </c>
      <c r="N272" s="85">
        <v>92</v>
      </c>
      <c r="O272" s="85">
        <v>144</v>
      </c>
      <c r="P272" s="85">
        <v>20</v>
      </c>
      <c r="Q272" s="85">
        <v>455</v>
      </c>
      <c r="R272" s="85">
        <v>464</v>
      </c>
      <c r="S272" s="85">
        <v>5</v>
      </c>
      <c r="T272" s="85">
        <v>4</v>
      </c>
      <c r="U272" s="85">
        <v>432</v>
      </c>
    </row>
    <row r="273" spans="1:21" ht="12.75">
      <c r="A273" s="6">
        <v>271</v>
      </c>
      <c r="B273" s="6" t="s">
        <v>356</v>
      </c>
      <c r="C273">
        <v>58</v>
      </c>
      <c r="D273" s="85">
        <v>1265</v>
      </c>
      <c r="E273" s="85">
        <v>0</v>
      </c>
      <c r="F273" s="85">
        <v>14</v>
      </c>
      <c r="G273" s="85">
        <f t="shared" si="4"/>
        <v>197</v>
      </c>
      <c r="H273" s="85">
        <v>455</v>
      </c>
      <c r="I273" s="85">
        <v>440</v>
      </c>
      <c r="J273" s="85">
        <v>62</v>
      </c>
      <c r="L273" s="85">
        <v>1265</v>
      </c>
      <c r="M273" s="85">
        <v>0</v>
      </c>
      <c r="N273" s="85">
        <v>14</v>
      </c>
      <c r="O273" s="85">
        <v>193</v>
      </c>
      <c r="P273" s="85">
        <v>4</v>
      </c>
      <c r="Q273" s="85">
        <v>455</v>
      </c>
      <c r="R273" s="85">
        <v>440</v>
      </c>
      <c r="S273" s="85">
        <v>0</v>
      </c>
      <c r="T273" s="85">
        <v>62</v>
      </c>
      <c r="U273" s="85">
        <v>97</v>
      </c>
    </row>
    <row r="274" spans="1:21" ht="12.75">
      <c r="A274" s="6">
        <v>272</v>
      </c>
      <c r="B274" s="6" t="s">
        <v>357</v>
      </c>
      <c r="C274">
        <v>58</v>
      </c>
      <c r="D274" s="85">
        <v>3392</v>
      </c>
      <c r="E274" s="85">
        <v>0</v>
      </c>
      <c r="F274" s="85">
        <v>0</v>
      </c>
      <c r="G274" s="85">
        <f t="shared" si="4"/>
        <v>104</v>
      </c>
      <c r="H274" s="85">
        <v>189</v>
      </c>
      <c r="I274" s="85">
        <v>31</v>
      </c>
      <c r="J274" s="85">
        <v>69</v>
      </c>
      <c r="L274" s="85">
        <v>3392</v>
      </c>
      <c r="M274" s="85">
        <v>0</v>
      </c>
      <c r="N274" s="85">
        <v>0</v>
      </c>
      <c r="O274" s="85">
        <v>98</v>
      </c>
      <c r="P274" s="85">
        <v>6</v>
      </c>
      <c r="Q274" s="85">
        <v>189</v>
      </c>
      <c r="R274" s="85">
        <v>31</v>
      </c>
      <c r="S274" s="85">
        <v>0</v>
      </c>
      <c r="T274" s="85">
        <v>69</v>
      </c>
      <c r="U274" s="85">
        <v>2999</v>
      </c>
    </row>
    <row r="275" spans="1:21" ht="12.75">
      <c r="A275" s="6">
        <v>273</v>
      </c>
      <c r="B275" s="6" t="s">
        <v>358</v>
      </c>
      <c r="C275">
        <v>59</v>
      </c>
      <c r="D275" s="85">
        <v>1119</v>
      </c>
      <c r="E275" s="85">
        <v>0</v>
      </c>
      <c r="F275" s="85">
        <v>0</v>
      </c>
      <c r="G275" s="85">
        <f t="shared" si="4"/>
        <v>105</v>
      </c>
      <c r="H275" s="85">
        <v>124</v>
      </c>
      <c r="I275" s="85">
        <v>186</v>
      </c>
      <c r="J275" s="85">
        <v>0</v>
      </c>
      <c r="L275" s="85">
        <v>1119</v>
      </c>
      <c r="M275" s="85">
        <v>0</v>
      </c>
      <c r="N275" s="85">
        <v>0</v>
      </c>
      <c r="O275" s="85">
        <v>105</v>
      </c>
      <c r="P275" s="85">
        <v>0</v>
      </c>
      <c r="Q275" s="85">
        <v>124</v>
      </c>
      <c r="R275" s="85">
        <v>186</v>
      </c>
      <c r="S275" s="85">
        <v>0</v>
      </c>
      <c r="T275" s="85">
        <v>0</v>
      </c>
      <c r="U275" s="85">
        <v>704</v>
      </c>
    </row>
    <row r="276" spans="1:21" ht="12.75">
      <c r="A276" s="6">
        <v>274</v>
      </c>
      <c r="B276" s="6" t="s">
        <v>359</v>
      </c>
      <c r="C276">
        <v>59</v>
      </c>
      <c r="D276" s="85">
        <v>2198</v>
      </c>
      <c r="E276" s="85">
        <v>26</v>
      </c>
      <c r="F276" s="85">
        <v>12</v>
      </c>
      <c r="G276" s="85">
        <f t="shared" si="4"/>
        <v>177</v>
      </c>
      <c r="H276" s="85">
        <v>285</v>
      </c>
      <c r="I276" s="85">
        <v>756</v>
      </c>
      <c r="J276" s="85">
        <v>39</v>
      </c>
      <c r="L276" s="85">
        <v>2198</v>
      </c>
      <c r="M276" s="85">
        <v>26</v>
      </c>
      <c r="N276" s="85">
        <v>12</v>
      </c>
      <c r="O276" s="85">
        <v>152</v>
      </c>
      <c r="P276" s="85">
        <v>25</v>
      </c>
      <c r="Q276" s="85">
        <v>285</v>
      </c>
      <c r="R276" s="85">
        <v>756</v>
      </c>
      <c r="S276" s="85">
        <v>8</v>
      </c>
      <c r="T276" s="85">
        <v>39</v>
      </c>
      <c r="U276" s="85">
        <v>895</v>
      </c>
    </row>
    <row r="277" spans="1:21" ht="12.75">
      <c r="A277" s="6">
        <v>275</v>
      </c>
      <c r="B277" s="6" t="s">
        <v>360</v>
      </c>
      <c r="C277">
        <v>59</v>
      </c>
      <c r="D277" s="85">
        <v>793</v>
      </c>
      <c r="E277" s="85">
        <v>5</v>
      </c>
      <c r="F277" s="85">
        <v>6</v>
      </c>
      <c r="G277" s="85">
        <f t="shared" si="4"/>
        <v>76</v>
      </c>
      <c r="H277" s="85">
        <v>129</v>
      </c>
      <c r="I277" s="85">
        <v>153</v>
      </c>
      <c r="J277" s="85">
        <v>58</v>
      </c>
      <c r="L277" s="85">
        <v>793</v>
      </c>
      <c r="M277" s="85">
        <v>5</v>
      </c>
      <c r="N277" s="85">
        <v>6</v>
      </c>
      <c r="O277" s="85">
        <v>76</v>
      </c>
      <c r="P277" s="85">
        <v>0</v>
      </c>
      <c r="Q277" s="85">
        <v>129</v>
      </c>
      <c r="R277" s="85">
        <v>153</v>
      </c>
      <c r="S277" s="85">
        <v>0</v>
      </c>
      <c r="T277" s="85">
        <v>58</v>
      </c>
      <c r="U277" s="85">
        <v>366</v>
      </c>
    </row>
    <row r="278" spans="1:21" ht="12.75">
      <c r="A278" s="6">
        <v>276</v>
      </c>
      <c r="B278" s="6" t="s">
        <v>361</v>
      </c>
      <c r="C278">
        <v>59</v>
      </c>
      <c r="D278" s="85">
        <v>6051</v>
      </c>
      <c r="E278" s="85">
        <v>44</v>
      </c>
      <c r="F278" s="85">
        <v>10</v>
      </c>
      <c r="G278" s="85">
        <f t="shared" si="4"/>
        <v>255</v>
      </c>
      <c r="H278" s="85">
        <v>524</v>
      </c>
      <c r="I278" s="85">
        <v>550</v>
      </c>
      <c r="J278" s="85">
        <v>331</v>
      </c>
      <c r="L278" s="85">
        <v>6051</v>
      </c>
      <c r="M278" s="85">
        <v>44</v>
      </c>
      <c r="N278" s="85">
        <v>10</v>
      </c>
      <c r="O278" s="85">
        <v>208</v>
      </c>
      <c r="P278" s="85">
        <v>47</v>
      </c>
      <c r="Q278" s="85">
        <v>524</v>
      </c>
      <c r="R278" s="85">
        <v>550</v>
      </c>
      <c r="S278" s="85">
        <v>5</v>
      </c>
      <c r="T278" s="85">
        <v>331</v>
      </c>
      <c r="U278" s="85">
        <v>4332</v>
      </c>
    </row>
    <row r="279" spans="1:21" ht="12.75">
      <c r="A279" s="6">
        <v>277</v>
      </c>
      <c r="B279" s="6" t="s">
        <v>362</v>
      </c>
      <c r="C279">
        <v>36</v>
      </c>
      <c r="D279" s="85">
        <v>1026</v>
      </c>
      <c r="E279" s="85">
        <v>19</v>
      </c>
      <c r="F279" s="85">
        <v>0</v>
      </c>
      <c r="G279" s="85">
        <f t="shared" si="4"/>
        <v>102</v>
      </c>
      <c r="H279" s="85">
        <v>409</v>
      </c>
      <c r="I279" s="85">
        <v>256</v>
      </c>
      <c r="J279" s="85">
        <v>32</v>
      </c>
      <c r="L279" s="85">
        <v>1026</v>
      </c>
      <c r="M279" s="85">
        <v>19</v>
      </c>
      <c r="N279" s="85">
        <v>0</v>
      </c>
      <c r="O279" s="85">
        <v>79</v>
      </c>
      <c r="P279" s="85">
        <v>23</v>
      </c>
      <c r="Q279" s="85">
        <v>409</v>
      </c>
      <c r="R279" s="85">
        <v>256</v>
      </c>
      <c r="S279" s="85">
        <v>4</v>
      </c>
      <c r="T279" s="85">
        <v>32</v>
      </c>
      <c r="U279" s="85">
        <v>204</v>
      </c>
    </row>
    <row r="280" spans="1:21" ht="12.75">
      <c r="A280" s="6">
        <v>278</v>
      </c>
      <c r="B280" s="6" t="s">
        <v>363</v>
      </c>
      <c r="C280">
        <v>61</v>
      </c>
      <c r="D280" s="85">
        <v>2709</v>
      </c>
      <c r="E280" s="85">
        <v>426</v>
      </c>
      <c r="F280" s="85">
        <v>21</v>
      </c>
      <c r="G280" s="85">
        <f t="shared" si="4"/>
        <v>63</v>
      </c>
      <c r="H280" s="85">
        <v>323</v>
      </c>
      <c r="I280" s="85">
        <v>416</v>
      </c>
      <c r="J280" s="85">
        <v>103</v>
      </c>
      <c r="L280" s="85">
        <v>2709</v>
      </c>
      <c r="M280" s="85">
        <v>426</v>
      </c>
      <c r="N280" s="85">
        <v>21</v>
      </c>
      <c r="O280" s="85">
        <v>63</v>
      </c>
      <c r="P280" s="85">
        <v>0</v>
      </c>
      <c r="Q280" s="85">
        <v>323</v>
      </c>
      <c r="R280" s="85">
        <v>416</v>
      </c>
      <c r="S280" s="85">
        <v>4</v>
      </c>
      <c r="T280" s="85">
        <v>103</v>
      </c>
      <c r="U280" s="85">
        <v>1353</v>
      </c>
    </row>
    <row r="281" spans="1:21" ht="12.75">
      <c r="A281" s="6">
        <v>279</v>
      </c>
      <c r="B281" s="6" t="s">
        <v>364</v>
      </c>
      <c r="C281">
        <v>36</v>
      </c>
      <c r="D281" s="85">
        <v>745</v>
      </c>
      <c r="E281" s="85">
        <v>12</v>
      </c>
      <c r="F281" s="85">
        <v>0</v>
      </c>
      <c r="G281" s="85">
        <f t="shared" si="4"/>
        <v>99</v>
      </c>
      <c r="H281" s="85">
        <v>259</v>
      </c>
      <c r="I281" s="85">
        <v>228</v>
      </c>
      <c r="J281" s="85">
        <v>0</v>
      </c>
      <c r="L281" s="85">
        <v>745</v>
      </c>
      <c r="M281" s="85">
        <v>12</v>
      </c>
      <c r="N281" s="85">
        <v>0</v>
      </c>
      <c r="O281" s="85">
        <v>89</v>
      </c>
      <c r="P281" s="85">
        <v>10</v>
      </c>
      <c r="Q281" s="85">
        <v>259</v>
      </c>
      <c r="R281" s="85">
        <v>228</v>
      </c>
      <c r="S281" s="85">
        <v>17</v>
      </c>
      <c r="T281" s="85">
        <v>0</v>
      </c>
      <c r="U281" s="85">
        <v>130</v>
      </c>
    </row>
    <row r="282" spans="1:21" ht="12.75">
      <c r="A282" s="6">
        <v>280</v>
      </c>
      <c r="B282" s="6" t="s">
        <v>365</v>
      </c>
      <c r="C282">
        <v>60</v>
      </c>
      <c r="D282" s="85">
        <v>860</v>
      </c>
      <c r="E282" s="85">
        <v>0</v>
      </c>
      <c r="F282" s="85">
        <v>16</v>
      </c>
      <c r="G282" s="85">
        <f t="shared" si="4"/>
        <v>86</v>
      </c>
      <c r="H282" s="85">
        <v>500</v>
      </c>
      <c r="I282" s="85">
        <v>243</v>
      </c>
      <c r="J282" s="85">
        <v>0</v>
      </c>
      <c r="L282" s="85">
        <v>860</v>
      </c>
      <c r="M282" s="85">
        <v>0</v>
      </c>
      <c r="N282" s="85">
        <v>16</v>
      </c>
      <c r="O282" s="85">
        <v>86</v>
      </c>
      <c r="P282" s="85">
        <v>0</v>
      </c>
      <c r="Q282" s="85">
        <v>500</v>
      </c>
      <c r="R282" s="85">
        <v>243</v>
      </c>
      <c r="S282" s="85">
        <v>0</v>
      </c>
      <c r="T282" s="85">
        <v>0</v>
      </c>
      <c r="U282" s="85">
        <v>15</v>
      </c>
    </row>
    <row r="283" spans="1:21" ht="12.75">
      <c r="A283" s="6">
        <v>281</v>
      </c>
      <c r="B283" s="6" t="s">
        <v>366</v>
      </c>
      <c r="C283">
        <v>61</v>
      </c>
      <c r="D283" s="85">
        <v>810</v>
      </c>
      <c r="E283" s="85">
        <v>29</v>
      </c>
      <c r="F283" s="85">
        <v>31</v>
      </c>
      <c r="G283" s="85">
        <f t="shared" si="4"/>
        <v>94</v>
      </c>
      <c r="H283" s="85">
        <v>339</v>
      </c>
      <c r="I283" s="85">
        <v>288</v>
      </c>
      <c r="J283" s="85">
        <v>0</v>
      </c>
      <c r="L283" s="85">
        <v>810</v>
      </c>
      <c r="M283" s="85">
        <v>29</v>
      </c>
      <c r="N283" s="85">
        <v>31</v>
      </c>
      <c r="O283" s="85">
        <v>88</v>
      </c>
      <c r="P283" s="85">
        <v>6</v>
      </c>
      <c r="Q283" s="85">
        <v>339</v>
      </c>
      <c r="R283" s="85">
        <v>288</v>
      </c>
      <c r="S283" s="85">
        <v>7</v>
      </c>
      <c r="T283" s="85">
        <v>0</v>
      </c>
      <c r="U283" s="85">
        <v>22</v>
      </c>
    </row>
    <row r="284" spans="1:21" ht="12.75">
      <c r="A284" s="6">
        <v>282</v>
      </c>
      <c r="B284" s="6" t="s">
        <v>367</v>
      </c>
      <c r="C284">
        <v>61</v>
      </c>
      <c r="D284" s="85">
        <v>1492</v>
      </c>
      <c r="E284" s="85">
        <v>24</v>
      </c>
      <c r="F284" s="85">
        <v>18</v>
      </c>
      <c r="G284" s="85">
        <f t="shared" si="4"/>
        <v>107</v>
      </c>
      <c r="H284" s="85">
        <v>405</v>
      </c>
      <c r="I284" s="85">
        <v>295</v>
      </c>
      <c r="J284" s="85">
        <v>6</v>
      </c>
      <c r="L284" s="85">
        <v>1492</v>
      </c>
      <c r="M284" s="85">
        <v>24</v>
      </c>
      <c r="N284" s="85">
        <v>18</v>
      </c>
      <c r="O284" s="85">
        <v>83</v>
      </c>
      <c r="P284" s="85">
        <v>24</v>
      </c>
      <c r="Q284" s="85">
        <v>405</v>
      </c>
      <c r="R284" s="85">
        <v>295</v>
      </c>
      <c r="S284" s="85">
        <v>6</v>
      </c>
      <c r="T284" s="85">
        <v>6</v>
      </c>
      <c r="U284" s="85">
        <v>631</v>
      </c>
    </row>
    <row r="285" spans="1:21" ht="12.75">
      <c r="A285" s="6">
        <v>283</v>
      </c>
      <c r="B285" s="6" t="s">
        <v>368</v>
      </c>
      <c r="C285">
        <v>60</v>
      </c>
      <c r="D285" s="85">
        <v>8564</v>
      </c>
      <c r="E285" s="85">
        <v>44</v>
      </c>
      <c r="F285" s="85">
        <v>497</v>
      </c>
      <c r="G285" s="85">
        <f t="shared" si="4"/>
        <v>271</v>
      </c>
      <c r="H285" s="85">
        <v>424</v>
      </c>
      <c r="I285" s="85">
        <v>715</v>
      </c>
      <c r="J285" s="85">
        <v>22</v>
      </c>
      <c r="L285" s="85">
        <v>8564</v>
      </c>
      <c r="M285" s="85">
        <v>44</v>
      </c>
      <c r="N285" s="85">
        <v>497</v>
      </c>
      <c r="O285" s="85">
        <v>188</v>
      </c>
      <c r="P285" s="85">
        <v>83</v>
      </c>
      <c r="Q285" s="85">
        <v>424</v>
      </c>
      <c r="R285" s="85">
        <v>715</v>
      </c>
      <c r="S285" s="85">
        <v>30</v>
      </c>
      <c r="T285" s="85">
        <v>22</v>
      </c>
      <c r="U285" s="85">
        <v>6561</v>
      </c>
    </row>
    <row r="286" spans="1:21" ht="12.75">
      <c r="A286" s="6">
        <v>284</v>
      </c>
      <c r="B286" s="6" t="s">
        <v>369</v>
      </c>
      <c r="C286">
        <v>60</v>
      </c>
      <c r="D286" s="85">
        <v>1606</v>
      </c>
      <c r="E286" s="85">
        <v>0</v>
      </c>
      <c r="F286" s="85">
        <v>12</v>
      </c>
      <c r="G286" s="85">
        <f t="shared" si="4"/>
        <v>74</v>
      </c>
      <c r="H286" s="85">
        <v>494</v>
      </c>
      <c r="I286" s="85">
        <v>424</v>
      </c>
      <c r="J286" s="85">
        <v>0</v>
      </c>
      <c r="L286" s="85">
        <v>1606</v>
      </c>
      <c r="M286" s="85">
        <v>0</v>
      </c>
      <c r="N286" s="85">
        <v>12</v>
      </c>
      <c r="O286" s="85">
        <v>56</v>
      </c>
      <c r="P286" s="85">
        <v>18</v>
      </c>
      <c r="Q286" s="85">
        <v>494</v>
      </c>
      <c r="R286" s="85">
        <v>424</v>
      </c>
      <c r="S286" s="85">
        <v>0</v>
      </c>
      <c r="T286" s="85">
        <v>0</v>
      </c>
      <c r="U286" s="85">
        <v>602</v>
      </c>
    </row>
    <row r="287" spans="1:21" ht="12.75">
      <c r="A287" s="6">
        <v>285</v>
      </c>
      <c r="B287" s="6" t="s">
        <v>370</v>
      </c>
      <c r="C287">
        <v>30</v>
      </c>
      <c r="D287" s="85">
        <v>2241</v>
      </c>
      <c r="E287" s="85">
        <v>0</v>
      </c>
      <c r="F287" s="85">
        <v>15</v>
      </c>
      <c r="G287" s="85">
        <f t="shared" si="4"/>
        <v>147</v>
      </c>
      <c r="H287" s="85">
        <v>241</v>
      </c>
      <c r="I287" s="85">
        <v>160</v>
      </c>
      <c r="J287" s="85">
        <v>0</v>
      </c>
      <c r="L287" s="85">
        <v>2241</v>
      </c>
      <c r="M287" s="85">
        <v>0</v>
      </c>
      <c r="N287" s="85">
        <v>15</v>
      </c>
      <c r="O287" s="85">
        <v>143</v>
      </c>
      <c r="P287" s="85">
        <v>4</v>
      </c>
      <c r="Q287" s="85">
        <v>241</v>
      </c>
      <c r="R287" s="85">
        <v>160</v>
      </c>
      <c r="S287" s="85">
        <v>6</v>
      </c>
      <c r="T287" s="85">
        <v>0</v>
      </c>
      <c r="U287" s="85">
        <v>1672</v>
      </c>
    </row>
    <row r="288" spans="1:21" ht="12.75">
      <c r="A288" s="6">
        <v>286</v>
      </c>
      <c r="B288" s="6" t="s">
        <v>371</v>
      </c>
      <c r="C288">
        <v>62</v>
      </c>
      <c r="D288" s="85">
        <v>13590</v>
      </c>
      <c r="E288" s="85">
        <v>76</v>
      </c>
      <c r="F288" s="85">
        <v>327</v>
      </c>
      <c r="G288" s="85">
        <f t="shared" si="4"/>
        <v>189</v>
      </c>
      <c r="H288" s="85">
        <v>93</v>
      </c>
      <c r="I288" s="85">
        <v>188</v>
      </c>
      <c r="J288" s="85">
        <v>14</v>
      </c>
      <c r="L288" s="85">
        <v>13590</v>
      </c>
      <c r="M288" s="85">
        <v>76</v>
      </c>
      <c r="N288" s="85">
        <v>327</v>
      </c>
      <c r="O288" s="85">
        <v>189</v>
      </c>
      <c r="P288" s="85">
        <v>0</v>
      </c>
      <c r="Q288" s="85">
        <v>93</v>
      </c>
      <c r="R288" s="85">
        <v>188</v>
      </c>
      <c r="S288" s="85">
        <v>7</v>
      </c>
      <c r="T288" s="85">
        <v>14</v>
      </c>
      <c r="U288" s="85">
        <v>12696</v>
      </c>
    </row>
    <row r="289" spans="1:21" ht="12.75">
      <c r="A289" s="6">
        <v>287</v>
      </c>
      <c r="B289" s="6" t="s">
        <v>372</v>
      </c>
      <c r="C289">
        <v>30</v>
      </c>
      <c r="D289" s="85">
        <v>2406</v>
      </c>
      <c r="E289" s="85">
        <v>96</v>
      </c>
      <c r="F289" s="85">
        <v>19</v>
      </c>
      <c r="G289" s="85">
        <f t="shared" si="4"/>
        <v>173</v>
      </c>
      <c r="H289" s="85">
        <v>347</v>
      </c>
      <c r="I289" s="85">
        <v>140</v>
      </c>
      <c r="J289" s="85">
        <v>11</v>
      </c>
      <c r="L289" s="85">
        <v>2406</v>
      </c>
      <c r="M289" s="85">
        <v>96</v>
      </c>
      <c r="N289" s="85">
        <v>19</v>
      </c>
      <c r="O289" s="85">
        <v>173</v>
      </c>
      <c r="P289" s="85">
        <v>0</v>
      </c>
      <c r="Q289" s="85">
        <v>347</v>
      </c>
      <c r="R289" s="85">
        <v>140</v>
      </c>
      <c r="S289" s="85">
        <v>0</v>
      </c>
      <c r="T289" s="85">
        <v>11</v>
      </c>
      <c r="U289" s="85">
        <v>1620</v>
      </c>
    </row>
    <row r="290" spans="1:21" ht="12.75">
      <c r="A290" s="6">
        <v>288</v>
      </c>
      <c r="B290" s="6" t="s">
        <v>373</v>
      </c>
      <c r="C290">
        <v>62</v>
      </c>
      <c r="D290" s="85">
        <v>3006</v>
      </c>
      <c r="E290" s="85">
        <v>0</v>
      </c>
      <c r="F290" s="85">
        <v>6</v>
      </c>
      <c r="G290" s="85">
        <f t="shared" si="4"/>
        <v>115</v>
      </c>
      <c r="H290" s="85">
        <v>105</v>
      </c>
      <c r="I290" s="85">
        <v>186</v>
      </c>
      <c r="J290" s="85">
        <v>85</v>
      </c>
      <c r="L290" s="85">
        <v>3006</v>
      </c>
      <c r="M290" s="85">
        <v>0</v>
      </c>
      <c r="N290" s="85">
        <v>6</v>
      </c>
      <c r="O290" s="85">
        <v>115</v>
      </c>
      <c r="P290" s="85">
        <v>0</v>
      </c>
      <c r="Q290" s="85">
        <v>105</v>
      </c>
      <c r="R290" s="85">
        <v>186</v>
      </c>
      <c r="S290" s="85">
        <v>0</v>
      </c>
      <c r="T290" s="85">
        <v>85</v>
      </c>
      <c r="U290" s="85">
        <v>2509</v>
      </c>
    </row>
    <row r="291" spans="1:21" ht="12.75">
      <c r="A291" s="6">
        <v>289</v>
      </c>
      <c r="B291" s="6" t="s">
        <v>374</v>
      </c>
      <c r="C291">
        <v>62</v>
      </c>
      <c r="D291" s="85">
        <v>1823</v>
      </c>
      <c r="E291" s="85">
        <v>0</v>
      </c>
      <c r="F291" s="85">
        <v>12</v>
      </c>
      <c r="G291" s="85">
        <f t="shared" si="4"/>
        <v>119</v>
      </c>
      <c r="H291" s="85">
        <v>375</v>
      </c>
      <c r="I291" s="85">
        <v>148</v>
      </c>
      <c r="J291" s="85">
        <v>0</v>
      </c>
      <c r="L291" s="85">
        <v>1823</v>
      </c>
      <c r="M291" s="85">
        <v>0</v>
      </c>
      <c r="N291" s="85">
        <v>12</v>
      </c>
      <c r="O291" s="85">
        <v>119</v>
      </c>
      <c r="P291" s="85">
        <v>0</v>
      </c>
      <c r="Q291" s="85">
        <v>375</v>
      </c>
      <c r="R291" s="85">
        <v>148</v>
      </c>
      <c r="S291" s="85">
        <v>21</v>
      </c>
      <c r="T291" s="85">
        <v>0</v>
      </c>
      <c r="U291" s="85">
        <v>1148</v>
      </c>
    </row>
    <row r="292" spans="1:21" ht="12.75">
      <c r="A292" s="6">
        <v>290</v>
      </c>
      <c r="B292" s="6" t="s">
        <v>375</v>
      </c>
      <c r="C292">
        <v>54</v>
      </c>
      <c r="D292" s="85">
        <v>2673</v>
      </c>
      <c r="E292" s="85">
        <v>0</v>
      </c>
      <c r="F292" s="85">
        <v>8</v>
      </c>
      <c r="G292" s="85">
        <f t="shared" si="4"/>
        <v>60</v>
      </c>
      <c r="H292" s="85">
        <v>46</v>
      </c>
      <c r="I292" s="85">
        <v>140</v>
      </c>
      <c r="J292" s="85">
        <v>0</v>
      </c>
      <c r="L292" s="85">
        <v>2673</v>
      </c>
      <c r="M292" s="85">
        <v>0</v>
      </c>
      <c r="N292" s="85">
        <v>8</v>
      </c>
      <c r="O292" s="85">
        <v>60</v>
      </c>
      <c r="P292" s="85">
        <v>0</v>
      </c>
      <c r="Q292" s="85">
        <v>46</v>
      </c>
      <c r="R292" s="85">
        <v>140</v>
      </c>
      <c r="S292" s="85">
        <v>0</v>
      </c>
      <c r="T292" s="85">
        <v>0</v>
      </c>
      <c r="U292" s="85">
        <v>2419</v>
      </c>
    </row>
    <row r="293" spans="1:21" ht="12.75">
      <c r="A293" s="6">
        <v>291</v>
      </c>
      <c r="B293" s="6" t="s">
        <v>376</v>
      </c>
      <c r="C293">
        <v>63</v>
      </c>
      <c r="D293" s="85">
        <v>2424</v>
      </c>
      <c r="E293" s="85">
        <v>0</v>
      </c>
      <c r="F293" s="85">
        <v>3</v>
      </c>
      <c r="G293" s="85">
        <f t="shared" si="4"/>
        <v>0</v>
      </c>
      <c r="H293" s="85">
        <v>108</v>
      </c>
      <c r="I293" s="85">
        <v>210</v>
      </c>
      <c r="J293" s="85">
        <v>0</v>
      </c>
      <c r="L293" s="85">
        <v>2424</v>
      </c>
      <c r="M293" s="85">
        <v>0</v>
      </c>
      <c r="N293" s="85">
        <v>3</v>
      </c>
      <c r="O293" s="85">
        <v>0</v>
      </c>
      <c r="P293" s="85">
        <v>0</v>
      </c>
      <c r="Q293" s="85">
        <v>108</v>
      </c>
      <c r="R293" s="85">
        <v>210</v>
      </c>
      <c r="S293" s="85">
        <v>6</v>
      </c>
      <c r="T293" s="85">
        <v>0</v>
      </c>
      <c r="U293" s="85">
        <v>2097</v>
      </c>
    </row>
    <row r="294" spans="1:21" ht="12.75">
      <c r="A294" s="6">
        <v>292</v>
      </c>
      <c r="B294" s="6" t="s">
        <v>377</v>
      </c>
      <c r="C294">
        <v>63</v>
      </c>
      <c r="D294" s="85">
        <v>1600</v>
      </c>
      <c r="E294" s="85">
        <v>0</v>
      </c>
      <c r="F294" s="85">
        <v>11</v>
      </c>
      <c r="G294" s="85">
        <f t="shared" si="4"/>
        <v>3</v>
      </c>
      <c r="H294" s="85">
        <v>298</v>
      </c>
      <c r="I294" s="85">
        <v>231</v>
      </c>
      <c r="J294" s="85">
        <v>0</v>
      </c>
      <c r="L294" s="85">
        <v>1600</v>
      </c>
      <c r="M294" s="85">
        <v>0</v>
      </c>
      <c r="N294" s="85">
        <v>11</v>
      </c>
      <c r="O294" s="85">
        <v>3</v>
      </c>
      <c r="P294" s="85">
        <v>0</v>
      </c>
      <c r="Q294" s="85">
        <v>298</v>
      </c>
      <c r="R294" s="85">
        <v>231</v>
      </c>
      <c r="S294" s="85">
        <v>5</v>
      </c>
      <c r="T294" s="85">
        <v>0</v>
      </c>
      <c r="U294" s="85">
        <v>1052</v>
      </c>
    </row>
    <row r="295" spans="1:21" ht="12.75">
      <c r="A295" s="6">
        <v>293</v>
      </c>
      <c r="B295" s="6" t="s">
        <v>378</v>
      </c>
      <c r="C295">
        <v>63</v>
      </c>
      <c r="D295" s="85">
        <v>1038</v>
      </c>
      <c r="E295" s="85">
        <v>0</v>
      </c>
      <c r="F295" s="85">
        <v>0</v>
      </c>
      <c r="G295" s="85">
        <f t="shared" si="4"/>
        <v>0</v>
      </c>
      <c r="H295" s="85">
        <v>87</v>
      </c>
      <c r="I295" s="85">
        <v>211</v>
      </c>
      <c r="J295" s="85">
        <v>74</v>
      </c>
      <c r="L295" s="85">
        <v>1038</v>
      </c>
      <c r="M295" s="85">
        <v>0</v>
      </c>
      <c r="N295" s="85">
        <v>0</v>
      </c>
      <c r="O295" s="85">
        <v>0</v>
      </c>
      <c r="P295" s="85">
        <v>0</v>
      </c>
      <c r="Q295" s="85">
        <v>87</v>
      </c>
      <c r="R295" s="85">
        <v>211</v>
      </c>
      <c r="S295" s="85">
        <v>3</v>
      </c>
      <c r="T295" s="85">
        <v>74</v>
      </c>
      <c r="U295" s="85">
        <v>663</v>
      </c>
    </row>
    <row r="296" spans="1:21" ht="12.75">
      <c r="A296" s="6">
        <v>294</v>
      </c>
      <c r="B296" s="6" t="s">
        <v>379</v>
      </c>
      <c r="C296">
        <v>63</v>
      </c>
      <c r="D296" s="85">
        <v>2161</v>
      </c>
      <c r="E296" s="85">
        <v>63</v>
      </c>
      <c r="F296" s="85">
        <v>81</v>
      </c>
      <c r="G296" s="85">
        <f t="shared" si="4"/>
        <v>120</v>
      </c>
      <c r="H296" s="85">
        <v>278</v>
      </c>
      <c r="I296" s="85">
        <v>461</v>
      </c>
      <c r="J296" s="85">
        <v>7</v>
      </c>
      <c r="L296" s="85">
        <v>2161</v>
      </c>
      <c r="M296" s="85">
        <v>63</v>
      </c>
      <c r="N296" s="85">
        <v>81</v>
      </c>
      <c r="O296" s="85">
        <v>114</v>
      </c>
      <c r="P296" s="85">
        <v>6</v>
      </c>
      <c r="Q296" s="85">
        <v>278</v>
      </c>
      <c r="R296" s="85">
        <v>461</v>
      </c>
      <c r="S296" s="85">
        <v>33</v>
      </c>
      <c r="T296" s="85">
        <v>7</v>
      </c>
      <c r="U296" s="85">
        <v>1118</v>
      </c>
    </row>
    <row r="297" spans="1:21" ht="12.75">
      <c r="A297" s="6">
        <v>295</v>
      </c>
      <c r="B297" s="6" t="s">
        <v>380</v>
      </c>
      <c r="C297">
        <v>63</v>
      </c>
      <c r="D297" s="85">
        <v>529</v>
      </c>
      <c r="E297" s="85">
        <v>0</v>
      </c>
      <c r="F297" s="85">
        <v>0</v>
      </c>
      <c r="G297" s="85">
        <f t="shared" si="4"/>
        <v>0</v>
      </c>
      <c r="H297" s="85">
        <v>97</v>
      </c>
      <c r="I297" s="85">
        <v>226</v>
      </c>
      <c r="J297" s="85">
        <v>11</v>
      </c>
      <c r="L297" s="85">
        <v>529</v>
      </c>
      <c r="M297" s="85">
        <v>0</v>
      </c>
      <c r="N297" s="85">
        <v>0</v>
      </c>
      <c r="O297" s="85">
        <v>0</v>
      </c>
      <c r="P297" s="85">
        <v>0</v>
      </c>
      <c r="Q297" s="85">
        <v>97</v>
      </c>
      <c r="R297" s="85">
        <v>226</v>
      </c>
      <c r="S297" s="85">
        <v>5</v>
      </c>
      <c r="T297" s="85">
        <v>11</v>
      </c>
      <c r="U297" s="85">
        <v>190</v>
      </c>
    </row>
    <row r="298" spans="1:21" ht="12.75">
      <c r="A298" s="6">
        <v>296</v>
      </c>
      <c r="B298" s="6" t="s">
        <v>381</v>
      </c>
      <c r="C298">
        <v>63</v>
      </c>
      <c r="D298" s="85">
        <v>1869</v>
      </c>
      <c r="E298" s="85">
        <v>7</v>
      </c>
      <c r="F298" s="85">
        <v>26</v>
      </c>
      <c r="G298" s="85">
        <f t="shared" si="4"/>
        <v>209</v>
      </c>
      <c r="H298" s="85">
        <v>335</v>
      </c>
      <c r="I298" s="85">
        <v>224</v>
      </c>
      <c r="J298" s="85">
        <v>45</v>
      </c>
      <c r="L298" s="85">
        <v>1869</v>
      </c>
      <c r="M298" s="85">
        <v>7</v>
      </c>
      <c r="N298" s="85">
        <v>26</v>
      </c>
      <c r="O298" s="85">
        <v>73</v>
      </c>
      <c r="P298" s="85">
        <v>136</v>
      </c>
      <c r="Q298" s="85">
        <v>335</v>
      </c>
      <c r="R298" s="85">
        <v>224</v>
      </c>
      <c r="S298" s="85">
        <v>28</v>
      </c>
      <c r="T298" s="85">
        <v>45</v>
      </c>
      <c r="U298" s="85">
        <v>995</v>
      </c>
    </row>
    <row r="299" spans="1:21" ht="12.75">
      <c r="A299" s="6">
        <v>297</v>
      </c>
      <c r="B299" s="6" t="s">
        <v>382</v>
      </c>
      <c r="C299">
        <v>71</v>
      </c>
      <c r="D299" s="85">
        <v>4485</v>
      </c>
      <c r="E299" s="85">
        <v>15</v>
      </c>
      <c r="F299" s="85">
        <v>155</v>
      </c>
      <c r="G299" s="85">
        <f t="shared" si="4"/>
        <v>235</v>
      </c>
      <c r="H299" s="85">
        <v>570</v>
      </c>
      <c r="I299" s="85">
        <v>447</v>
      </c>
      <c r="J299" s="85">
        <v>28</v>
      </c>
      <c r="L299" s="85">
        <v>4485</v>
      </c>
      <c r="M299" s="85">
        <v>15</v>
      </c>
      <c r="N299" s="85">
        <v>155</v>
      </c>
      <c r="O299" s="85">
        <v>215</v>
      </c>
      <c r="P299" s="85">
        <v>20</v>
      </c>
      <c r="Q299" s="85">
        <v>570</v>
      </c>
      <c r="R299" s="85">
        <v>447</v>
      </c>
      <c r="S299" s="85">
        <v>0</v>
      </c>
      <c r="T299" s="85">
        <v>28</v>
      </c>
      <c r="U299" s="85">
        <v>3035</v>
      </c>
    </row>
    <row r="300" spans="1:21" ht="12.75">
      <c r="A300" s="6">
        <v>298</v>
      </c>
      <c r="B300" s="6" t="s">
        <v>383</v>
      </c>
      <c r="C300">
        <v>64</v>
      </c>
      <c r="D300" s="85">
        <v>2858</v>
      </c>
      <c r="E300" s="85">
        <v>53</v>
      </c>
      <c r="F300" s="85">
        <v>16</v>
      </c>
      <c r="G300" s="85">
        <f t="shared" si="4"/>
        <v>91</v>
      </c>
      <c r="H300" s="85">
        <v>476</v>
      </c>
      <c r="I300" s="85">
        <v>341</v>
      </c>
      <c r="J300" s="85">
        <v>15</v>
      </c>
      <c r="L300" s="85">
        <v>2858</v>
      </c>
      <c r="M300" s="85">
        <v>53</v>
      </c>
      <c r="N300" s="85">
        <v>16</v>
      </c>
      <c r="O300" s="85">
        <v>66</v>
      </c>
      <c r="P300" s="85">
        <v>25</v>
      </c>
      <c r="Q300" s="85">
        <v>476</v>
      </c>
      <c r="R300" s="85">
        <v>341</v>
      </c>
      <c r="S300" s="85">
        <v>12</v>
      </c>
      <c r="T300" s="85">
        <v>15</v>
      </c>
      <c r="U300" s="85">
        <v>1854</v>
      </c>
    </row>
    <row r="301" spans="1:21" ht="12.75">
      <c r="A301" s="6">
        <v>299</v>
      </c>
      <c r="B301" s="6" t="s">
        <v>384</v>
      </c>
      <c r="C301">
        <v>64</v>
      </c>
      <c r="D301" s="85">
        <v>3370</v>
      </c>
      <c r="E301" s="85">
        <v>44</v>
      </c>
      <c r="F301" s="85">
        <v>7</v>
      </c>
      <c r="G301" s="85">
        <f t="shared" si="4"/>
        <v>119</v>
      </c>
      <c r="H301" s="85">
        <v>1185</v>
      </c>
      <c r="I301" s="85">
        <v>1440</v>
      </c>
      <c r="J301" s="85">
        <v>118</v>
      </c>
      <c r="L301" s="85">
        <v>3370</v>
      </c>
      <c r="M301" s="85">
        <v>44</v>
      </c>
      <c r="N301" s="85">
        <v>7</v>
      </c>
      <c r="O301" s="85">
        <v>31</v>
      </c>
      <c r="P301" s="85">
        <v>88</v>
      </c>
      <c r="Q301" s="85">
        <v>1185</v>
      </c>
      <c r="R301" s="85">
        <v>1440</v>
      </c>
      <c r="S301" s="85">
        <v>0</v>
      </c>
      <c r="T301" s="85">
        <v>118</v>
      </c>
      <c r="U301" s="85">
        <v>457</v>
      </c>
    </row>
    <row r="302" spans="1:21" ht="12.75">
      <c r="A302" s="6">
        <v>300</v>
      </c>
      <c r="B302" s="6" t="s">
        <v>385</v>
      </c>
      <c r="C302">
        <v>64</v>
      </c>
      <c r="D302" s="85">
        <v>1532</v>
      </c>
      <c r="E302" s="85">
        <v>6</v>
      </c>
      <c r="F302" s="85">
        <v>0</v>
      </c>
      <c r="G302" s="85">
        <f t="shared" si="4"/>
        <v>36</v>
      </c>
      <c r="H302" s="85">
        <v>321</v>
      </c>
      <c r="I302" s="85">
        <v>517</v>
      </c>
      <c r="J302" s="85">
        <v>73</v>
      </c>
      <c r="L302" s="85">
        <v>1532</v>
      </c>
      <c r="M302" s="85">
        <v>6</v>
      </c>
      <c r="N302" s="85">
        <v>0</v>
      </c>
      <c r="O302" s="85">
        <v>22</v>
      </c>
      <c r="P302" s="85">
        <v>14</v>
      </c>
      <c r="Q302" s="85">
        <v>321</v>
      </c>
      <c r="R302" s="85">
        <v>517</v>
      </c>
      <c r="S302" s="85">
        <v>11</v>
      </c>
      <c r="T302" s="85">
        <v>73</v>
      </c>
      <c r="U302" s="85">
        <v>568</v>
      </c>
    </row>
    <row r="303" spans="1:21" ht="12.75">
      <c r="A303" s="6">
        <v>301</v>
      </c>
      <c r="B303" s="6" t="s">
        <v>386</v>
      </c>
      <c r="C303">
        <v>64</v>
      </c>
      <c r="D303" s="85">
        <v>3179</v>
      </c>
      <c r="E303" s="85">
        <v>4</v>
      </c>
      <c r="F303" s="85">
        <v>58</v>
      </c>
      <c r="G303" s="85">
        <f t="shared" si="4"/>
        <v>52</v>
      </c>
      <c r="H303" s="85">
        <v>464</v>
      </c>
      <c r="I303" s="85">
        <v>787</v>
      </c>
      <c r="J303" s="85">
        <v>8</v>
      </c>
      <c r="L303" s="85">
        <v>3179</v>
      </c>
      <c r="M303" s="85">
        <v>4</v>
      </c>
      <c r="N303" s="85">
        <v>58</v>
      </c>
      <c r="O303" s="85">
        <v>11</v>
      </c>
      <c r="P303" s="85">
        <v>41</v>
      </c>
      <c r="Q303" s="85">
        <v>464</v>
      </c>
      <c r="R303" s="85">
        <v>787</v>
      </c>
      <c r="S303" s="85">
        <v>19</v>
      </c>
      <c r="T303" s="85">
        <v>8</v>
      </c>
      <c r="U303" s="85">
        <v>1787</v>
      </c>
    </row>
    <row r="304" spans="1:21" ht="12.75">
      <c r="A304" s="6">
        <v>302</v>
      </c>
      <c r="B304" s="6" t="s">
        <v>387</v>
      </c>
      <c r="C304">
        <v>64</v>
      </c>
      <c r="D304" s="85">
        <v>2799</v>
      </c>
      <c r="E304" s="85">
        <v>32</v>
      </c>
      <c r="F304" s="85">
        <v>30</v>
      </c>
      <c r="G304" s="85">
        <f t="shared" si="4"/>
        <v>90</v>
      </c>
      <c r="H304" s="85">
        <v>562</v>
      </c>
      <c r="I304" s="85">
        <v>506</v>
      </c>
      <c r="J304" s="85">
        <v>32</v>
      </c>
      <c r="L304" s="85">
        <v>2799</v>
      </c>
      <c r="M304" s="85">
        <v>32</v>
      </c>
      <c r="N304" s="85">
        <v>30</v>
      </c>
      <c r="O304" s="85">
        <v>67</v>
      </c>
      <c r="P304" s="85">
        <v>23</v>
      </c>
      <c r="Q304" s="85">
        <v>562</v>
      </c>
      <c r="R304" s="85">
        <v>506</v>
      </c>
      <c r="S304" s="85">
        <v>29</v>
      </c>
      <c r="T304" s="85">
        <v>32</v>
      </c>
      <c r="U304" s="85">
        <v>1518</v>
      </c>
    </row>
    <row r="305" spans="1:21" ht="12.75">
      <c r="A305" s="6">
        <v>303</v>
      </c>
      <c r="B305" s="6" t="s">
        <v>388</v>
      </c>
      <c r="C305">
        <v>64</v>
      </c>
      <c r="D305" s="85">
        <v>819</v>
      </c>
      <c r="E305" s="85">
        <v>0</v>
      </c>
      <c r="F305" s="85">
        <v>3</v>
      </c>
      <c r="G305" s="85">
        <f t="shared" si="4"/>
        <v>6</v>
      </c>
      <c r="H305" s="85">
        <v>85</v>
      </c>
      <c r="I305" s="85">
        <v>320</v>
      </c>
      <c r="J305" s="85">
        <v>15</v>
      </c>
      <c r="L305" s="85">
        <v>819</v>
      </c>
      <c r="M305" s="85">
        <v>0</v>
      </c>
      <c r="N305" s="85">
        <v>3</v>
      </c>
      <c r="O305" s="85">
        <v>0</v>
      </c>
      <c r="P305" s="85">
        <v>6</v>
      </c>
      <c r="Q305" s="85">
        <v>85</v>
      </c>
      <c r="R305" s="85">
        <v>320</v>
      </c>
      <c r="S305" s="85">
        <v>0</v>
      </c>
      <c r="T305" s="85">
        <v>15</v>
      </c>
      <c r="U305" s="85">
        <v>390</v>
      </c>
    </row>
    <row r="306" spans="1:21" ht="12.75">
      <c r="A306" s="6">
        <v>304</v>
      </c>
      <c r="B306" s="6" t="s">
        <v>389</v>
      </c>
      <c r="C306">
        <v>65</v>
      </c>
      <c r="D306" s="85">
        <v>572</v>
      </c>
      <c r="E306" s="85">
        <v>0</v>
      </c>
      <c r="F306" s="85">
        <v>0</v>
      </c>
      <c r="G306" s="85">
        <f t="shared" si="4"/>
        <v>139</v>
      </c>
      <c r="H306" s="85">
        <v>188</v>
      </c>
      <c r="I306" s="85">
        <v>154</v>
      </c>
      <c r="J306" s="85">
        <v>8</v>
      </c>
      <c r="L306" s="85">
        <v>572</v>
      </c>
      <c r="M306" s="85">
        <v>0</v>
      </c>
      <c r="N306" s="85">
        <v>0</v>
      </c>
      <c r="O306" s="85">
        <v>114</v>
      </c>
      <c r="P306" s="85">
        <v>25</v>
      </c>
      <c r="Q306" s="85">
        <v>188</v>
      </c>
      <c r="R306" s="85">
        <v>154</v>
      </c>
      <c r="S306" s="85">
        <v>0</v>
      </c>
      <c r="T306" s="85">
        <v>8</v>
      </c>
      <c r="U306" s="85">
        <v>83</v>
      </c>
    </row>
    <row r="307" spans="1:21" ht="12.75">
      <c r="A307" s="6">
        <v>305</v>
      </c>
      <c r="B307" s="6" t="s">
        <v>390</v>
      </c>
      <c r="C307">
        <v>65</v>
      </c>
      <c r="D307" s="85">
        <v>982</v>
      </c>
      <c r="E307" s="85">
        <v>0</v>
      </c>
      <c r="F307" s="85">
        <v>0</v>
      </c>
      <c r="G307" s="85">
        <f t="shared" si="4"/>
        <v>144</v>
      </c>
      <c r="H307" s="85">
        <v>283</v>
      </c>
      <c r="I307" s="85">
        <v>337</v>
      </c>
      <c r="J307" s="85">
        <v>3</v>
      </c>
      <c r="L307" s="85">
        <v>982</v>
      </c>
      <c r="M307" s="85">
        <v>0</v>
      </c>
      <c r="N307" s="85">
        <v>0</v>
      </c>
      <c r="O307" s="85">
        <v>126</v>
      </c>
      <c r="P307" s="85">
        <v>18</v>
      </c>
      <c r="Q307" s="85">
        <v>283</v>
      </c>
      <c r="R307" s="85">
        <v>337</v>
      </c>
      <c r="S307" s="85">
        <v>4</v>
      </c>
      <c r="T307" s="85">
        <v>3</v>
      </c>
      <c r="U307" s="85">
        <v>211</v>
      </c>
    </row>
    <row r="308" spans="1:21" ht="12.75">
      <c r="A308" s="6">
        <v>306</v>
      </c>
      <c r="B308" s="6" t="s">
        <v>391</v>
      </c>
      <c r="C308">
        <v>65</v>
      </c>
      <c r="D308" s="85">
        <v>1377</v>
      </c>
      <c r="E308" s="85">
        <v>4</v>
      </c>
      <c r="F308" s="85">
        <v>0</v>
      </c>
      <c r="G308" s="85">
        <f t="shared" si="4"/>
        <v>155</v>
      </c>
      <c r="H308" s="85">
        <v>428</v>
      </c>
      <c r="I308" s="85">
        <v>227</v>
      </c>
      <c r="J308" s="85">
        <v>23</v>
      </c>
      <c r="L308" s="85">
        <v>1377</v>
      </c>
      <c r="M308" s="85">
        <v>4</v>
      </c>
      <c r="N308" s="85">
        <v>0</v>
      </c>
      <c r="O308" s="85">
        <v>155</v>
      </c>
      <c r="P308" s="85">
        <v>0</v>
      </c>
      <c r="Q308" s="85">
        <v>428</v>
      </c>
      <c r="R308" s="85">
        <v>227</v>
      </c>
      <c r="S308" s="85">
        <v>4</v>
      </c>
      <c r="T308" s="85">
        <v>23</v>
      </c>
      <c r="U308" s="85">
        <v>536</v>
      </c>
    </row>
    <row r="309" spans="1:21" ht="12.75">
      <c r="A309" s="6">
        <v>307</v>
      </c>
      <c r="B309" s="6" t="s">
        <v>392</v>
      </c>
      <c r="C309">
        <v>66</v>
      </c>
      <c r="D309" s="85">
        <v>3648</v>
      </c>
      <c r="E309" s="85">
        <v>0</v>
      </c>
      <c r="F309" s="85">
        <v>54</v>
      </c>
      <c r="G309" s="85">
        <f t="shared" si="4"/>
        <v>163</v>
      </c>
      <c r="H309" s="85">
        <v>292</v>
      </c>
      <c r="I309" s="85">
        <v>158</v>
      </c>
      <c r="J309" s="85">
        <v>4</v>
      </c>
      <c r="L309" s="85">
        <v>3648</v>
      </c>
      <c r="M309" s="85">
        <v>0</v>
      </c>
      <c r="N309" s="85">
        <v>54</v>
      </c>
      <c r="O309" s="85">
        <v>117</v>
      </c>
      <c r="P309" s="85">
        <v>46</v>
      </c>
      <c r="Q309" s="85">
        <v>292</v>
      </c>
      <c r="R309" s="85">
        <v>158</v>
      </c>
      <c r="S309" s="85">
        <v>19</v>
      </c>
      <c r="T309" s="85">
        <v>4</v>
      </c>
      <c r="U309" s="85">
        <v>2958</v>
      </c>
    </row>
    <row r="310" spans="1:21" ht="12.75">
      <c r="A310" s="6">
        <v>308</v>
      </c>
      <c r="B310" s="6" t="s">
        <v>393</v>
      </c>
      <c r="C310">
        <v>66</v>
      </c>
      <c r="D310" s="85">
        <v>1590</v>
      </c>
      <c r="E310" s="85">
        <v>0</v>
      </c>
      <c r="F310" s="85">
        <v>0</v>
      </c>
      <c r="G310" s="85">
        <f t="shared" si="4"/>
        <v>89</v>
      </c>
      <c r="H310" s="85">
        <v>519</v>
      </c>
      <c r="I310" s="85">
        <v>199</v>
      </c>
      <c r="J310" s="85">
        <v>34</v>
      </c>
      <c r="L310" s="85">
        <v>1590</v>
      </c>
      <c r="M310" s="85">
        <v>0</v>
      </c>
      <c r="N310" s="85">
        <v>0</v>
      </c>
      <c r="O310" s="85">
        <v>81</v>
      </c>
      <c r="P310" s="85">
        <v>8</v>
      </c>
      <c r="Q310" s="85">
        <v>519</v>
      </c>
      <c r="R310" s="85">
        <v>199</v>
      </c>
      <c r="S310" s="85">
        <v>7</v>
      </c>
      <c r="T310" s="85">
        <v>34</v>
      </c>
      <c r="U310" s="85">
        <v>742</v>
      </c>
    </row>
    <row r="311" spans="1:21" ht="12.75">
      <c r="A311" s="6">
        <v>309</v>
      </c>
      <c r="B311" s="6" t="s">
        <v>394</v>
      </c>
      <c r="C311">
        <v>66</v>
      </c>
      <c r="D311" s="85">
        <v>2506</v>
      </c>
      <c r="E311" s="85">
        <v>85</v>
      </c>
      <c r="F311" s="85">
        <v>38</v>
      </c>
      <c r="G311" s="85">
        <f t="shared" si="4"/>
        <v>154</v>
      </c>
      <c r="H311" s="85">
        <v>448</v>
      </c>
      <c r="I311" s="85">
        <v>409</v>
      </c>
      <c r="J311" s="85">
        <v>107</v>
      </c>
      <c r="L311" s="85">
        <v>2506</v>
      </c>
      <c r="M311" s="85">
        <v>85</v>
      </c>
      <c r="N311" s="85">
        <v>38</v>
      </c>
      <c r="O311" s="85">
        <v>150</v>
      </c>
      <c r="P311" s="85">
        <v>4</v>
      </c>
      <c r="Q311" s="85">
        <v>448</v>
      </c>
      <c r="R311" s="85">
        <v>409</v>
      </c>
      <c r="S311" s="85">
        <v>0</v>
      </c>
      <c r="T311" s="85">
        <v>107</v>
      </c>
      <c r="U311" s="85">
        <v>1265</v>
      </c>
    </row>
    <row r="312" spans="1:21" ht="12.75">
      <c r="A312" s="6">
        <v>310</v>
      </c>
      <c r="B312" s="6" t="s">
        <v>395</v>
      </c>
      <c r="C312">
        <v>36</v>
      </c>
      <c r="D312" s="85">
        <v>1073</v>
      </c>
      <c r="E312" s="85">
        <v>70</v>
      </c>
      <c r="F312" s="85">
        <v>71</v>
      </c>
      <c r="G312" s="85">
        <f t="shared" si="4"/>
        <v>139</v>
      </c>
      <c r="H312" s="85">
        <v>339</v>
      </c>
      <c r="I312" s="85">
        <v>272</v>
      </c>
      <c r="J312" s="85">
        <v>70</v>
      </c>
      <c r="L312" s="85">
        <v>1073</v>
      </c>
      <c r="M312" s="85">
        <v>70</v>
      </c>
      <c r="N312" s="85">
        <v>71</v>
      </c>
      <c r="O312" s="85">
        <v>134</v>
      </c>
      <c r="P312" s="85">
        <v>5</v>
      </c>
      <c r="Q312" s="85">
        <v>339</v>
      </c>
      <c r="R312" s="85">
        <v>272</v>
      </c>
      <c r="S312" s="85">
        <v>13</v>
      </c>
      <c r="T312" s="85">
        <v>70</v>
      </c>
      <c r="U312" s="85">
        <v>99</v>
      </c>
    </row>
    <row r="313" spans="1:21" ht="12.75">
      <c r="A313" s="6">
        <v>311</v>
      </c>
      <c r="B313" s="6" t="s">
        <v>396</v>
      </c>
      <c r="C313">
        <v>66</v>
      </c>
      <c r="D313" s="85">
        <v>3332</v>
      </c>
      <c r="E313" s="85">
        <v>10</v>
      </c>
      <c r="F313" s="85">
        <v>170</v>
      </c>
      <c r="G313" s="85">
        <f t="shared" si="4"/>
        <v>643</v>
      </c>
      <c r="H313" s="85">
        <v>575</v>
      </c>
      <c r="I313" s="85">
        <v>540</v>
      </c>
      <c r="J313" s="85">
        <v>24</v>
      </c>
      <c r="L313" s="85">
        <v>3332</v>
      </c>
      <c r="M313" s="85">
        <v>10</v>
      </c>
      <c r="N313" s="85">
        <v>170</v>
      </c>
      <c r="O313" s="85">
        <v>632</v>
      </c>
      <c r="P313" s="85">
        <v>11</v>
      </c>
      <c r="Q313" s="85">
        <v>575</v>
      </c>
      <c r="R313" s="85">
        <v>540</v>
      </c>
      <c r="S313" s="85">
        <v>21</v>
      </c>
      <c r="T313" s="85">
        <v>24</v>
      </c>
      <c r="U313" s="85">
        <v>1349</v>
      </c>
    </row>
    <row r="314" spans="1:21" ht="12.75">
      <c r="A314" s="6">
        <v>312</v>
      </c>
      <c r="B314" s="6" t="s">
        <v>397</v>
      </c>
      <c r="C314">
        <v>65</v>
      </c>
      <c r="D314" s="85">
        <v>226</v>
      </c>
      <c r="E314" s="85">
        <v>0</v>
      </c>
      <c r="F314" s="85">
        <v>0</v>
      </c>
      <c r="G314" s="85">
        <f t="shared" si="4"/>
        <v>71</v>
      </c>
      <c r="H314" s="85">
        <v>4</v>
      </c>
      <c r="I314" s="85">
        <v>109</v>
      </c>
      <c r="J314" s="85">
        <v>23</v>
      </c>
      <c r="L314" s="85">
        <v>226</v>
      </c>
      <c r="M314" s="85">
        <v>0</v>
      </c>
      <c r="N314" s="85">
        <v>0</v>
      </c>
      <c r="O314" s="85">
        <v>71</v>
      </c>
      <c r="P314" s="85">
        <v>0</v>
      </c>
      <c r="Q314" s="85">
        <v>4</v>
      </c>
      <c r="R314" s="85">
        <v>109</v>
      </c>
      <c r="S314" s="85">
        <v>0</v>
      </c>
      <c r="T314" s="85">
        <v>23</v>
      </c>
      <c r="U314" s="85">
        <v>19</v>
      </c>
    </row>
    <row r="315" spans="1:21" ht="12.75">
      <c r="A315" s="6">
        <v>313</v>
      </c>
      <c r="B315" s="6" t="s">
        <v>398</v>
      </c>
      <c r="C315">
        <v>42</v>
      </c>
      <c r="D315" s="85">
        <v>1411</v>
      </c>
      <c r="E315" s="85">
        <v>0</v>
      </c>
      <c r="F315" s="85">
        <v>8</v>
      </c>
      <c r="G315" s="85">
        <f t="shared" si="4"/>
        <v>96</v>
      </c>
      <c r="H315" s="85">
        <v>229</v>
      </c>
      <c r="I315" s="85">
        <v>279</v>
      </c>
      <c r="J315" s="85">
        <v>23</v>
      </c>
      <c r="L315" s="85">
        <v>1411</v>
      </c>
      <c r="M315" s="85">
        <v>0</v>
      </c>
      <c r="N315" s="85">
        <v>8</v>
      </c>
      <c r="O315" s="85">
        <v>82</v>
      </c>
      <c r="P315" s="85">
        <v>14</v>
      </c>
      <c r="Q315" s="85">
        <v>229</v>
      </c>
      <c r="R315" s="85">
        <v>279</v>
      </c>
      <c r="S315" s="85">
        <v>3</v>
      </c>
      <c r="T315" s="85">
        <v>23</v>
      </c>
      <c r="U315" s="85">
        <v>773</v>
      </c>
    </row>
    <row r="316" spans="1:21" ht="12.75">
      <c r="A316" s="6">
        <v>314</v>
      </c>
      <c r="B316" s="6" t="s">
        <v>399</v>
      </c>
      <c r="C316">
        <v>67</v>
      </c>
      <c r="D316" s="85">
        <v>1489</v>
      </c>
      <c r="E316" s="85">
        <v>0</v>
      </c>
      <c r="F316" s="85">
        <v>0</v>
      </c>
      <c r="G316" s="85">
        <f t="shared" si="4"/>
        <v>26</v>
      </c>
      <c r="H316" s="85">
        <v>139</v>
      </c>
      <c r="I316" s="85">
        <v>50</v>
      </c>
      <c r="J316" s="85">
        <v>36</v>
      </c>
      <c r="L316" s="85">
        <v>1489</v>
      </c>
      <c r="M316" s="85">
        <v>0</v>
      </c>
      <c r="N316" s="85">
        <v>0</v>
      </c>
      <c r="O316" s="85">
        <v>26</v>
      </c>
      <c r="P316" s="85">
        <v>0</v>
      </c>
      <c r="Q316" s="85">
        <v>139</v>
      </c>
      <c r="R316" s="85">
        <v>50</v>
      </c>
      <c r="S316" s="85">
        <v>0</v>
      </c>
      <c r="T316" s="85">
        <v>36</v>
      </c>
      <c r="U316" s="85">
        <v>1238</v>
      </c>
    </row>
    <row r="317" spans="1:21" ht="12.75">
      <c r="A317" s="6">
        <v>315</v>
      </c>
      <c r="B317" s="6" t="s">
        <v>400</v>
      </c>
      <c r="C317">
        <v>67</v>
      </c>
      <c r="D317" s="85">
        <v>1520</v>
      </c>
      <c r="E317" s="85">
        <v>86</v>
      </c>
      <c r="F317" s="85">
        <v>34</v>
      </c>
      <c r="G317" s="85">
        <f t="shared" si="4"/>
        <v>219</v>
      </c>
      <c r="H317" s="85">
        <v>286</v>
      </c>
      <c r="I317" s="85">
        <v>277</v>
      </c>
      <c r="J317" s="85">
        <v>46</v>
      </c>
      <c r="L317" s="85">
        <v>1520</v>
      </c>
      <c r="M317" s="85">
        <v>86</v>
      </c>
      <c r="N317" s="85">
        <v>34</v>
      </c>
      <c r="O317" s="85">
        <v>152</v>
      </c>
      <c r="P317" s="85">
        <v>67</v>
      </c>
      <c r="Q317" s="85">
        <v>286</v>
      </c>
      <c r="R317" s="85">
        <v>277</v>
      </c>
      <c r="S317" s="85">
        <v>5</v>
      </c>
      <c r="T317" s="85">
        <v>46</v>
      </c>
      <c r="U317" s="85">
        <v>567</v>
      </c>
    </row>
    <row r="318" spans="1:21" ht="12.75">
      <c r="A318" s="6">
        <v>316</v>
      </c>
      <c r="B318" s="6" t="s">
        <v>401</v>
      </c>
      <c r="C318">
        <v>67</v>
      </c>
      <c r="D318" s="85">
        <v>1356</v>
      </c>
      <c r="E318" s="85">
        <v>0</v>
      </c>
      <c r="F318" s="85">
        <v>90</v>
      </c>
      <c r="G318" s="85">
        <f t="shared" si="4"/>
        <v>86</v>
      </c>
      <c r="H318" s="85">
        <v>188</v>
      </c>
      <c r="I318" s="85">
        <v>315</v>
      </c>
      <c r="J318" s="85">
        <v>23</v>
      </c>
      <c r="L318" s="85">
        <v>1356</v>
      </c>
      <c r="M318" s="85">
        <v>0</v>
      </c>
      <c r="N318" s="85">
        <v>90</v>
      </c>
      <c r="O318" s="85">
        <v>86</v>
      </c>
      <c r="P318" s="85">
        <v>0</v>
      </c>
      <c r="Q318" s="85">
        <v>188</v>
      </c>
      <c r="R318" s="85">
        <v>315</v>
      </c>
      <c r="S318" s="85">
        <v>0</v>
      </c>
      <c r="T318" s="85">
        <v>23</v>
      </c>
      <c r="U318" s="85">
        <v>654</v>
      </c>
    </row>
    <row r="319" spans="1:21" ht="12.75">
      <c r="A319" s="6">
        <v>317</v>
      </c>
      <c r="B319" s="6" t="s">
        <v>402</v>
      </c>
      <c r="C319">
        <v>67</v>
      </c>
      <c r="D319" s="85">
        <v>2648</v>
      </c>
      <c r="E319" s="85">
        <v>6</v>
      </c>
      <c r="F319" s="85">
        <v>54</v>
      </c>
      <c r="G319" s="85">
        <f t="shared" si="4"/>
        <v>151</v>
      </c>
      <c r="H319" s="85">
        <v>303</v>
      </c>
      <c r="I319" s="85">
        <v>325</v>
      </c>
      <c r="J319" s="85">
        <v>4</v>
      </c>
      <c r="L319" s="85">
        <v>2648</v>
      </c>
      <c r="M319" s="85">
        <v>6</v>
      </c>
      <c r="N319" s="85">
        <v>54</v>
      </c>
      <c r="O319" s="85">
        <v>104</v>
      </c>
      <c r="P319" s="85">
        <v>47</v>
      </c>
      <c r="Q319" s="85">
        <v>303</v>
      </c>
      <c r="R319" s="85">
        <v>325</v>
      </c>
      <c r="S319" s="85">
        <v>0</v>
      </c>
      <c r="T319" s="85">
        <v>4</v>
      </c>
      <c r="U319" s="85">
        <v>1805</v>
      </c>
    </row>
    <row r="320" spans="1:21" ht="12.75">
      <c r="A320" s="6">
        <v>318</v>
      </c>
      <c r="B320" s="6" t="s">
        <v>403</v>
      </c>
      <c r="C320">
        <v>67</v>
      </c>
      <c r="D320" s="85">
        <v>1572</v>
      </c>
      <c r="E320" s="85">
        <v>0</v>
      </c>
      <c r="F320" s="85">
        <v>6</v>
      </c>
      <c r="G320" s="85">
        <f t="shared" si="4"/>
        <v>77</v>
      </c>
      <c r="H320" s="85">
        <v>272</v>
      </c>
      <c r="I320" s="85">
        <v>551</v>
      </c>
      <c r="J320" s="85">
        <v>16</v>
      </c>
      <c r="L320" s="85">
        <v>1572</v>
      </c>
      <c r="M320" s="85">
        <v>0</v>
      </c>
      <c r="N320" s="85">
        <v>6</v>
      </c>
      <c r="O320" s="85">
        <v>55</v>
      </c>
      <c r="P320" s="85">
        <v>22</v>
      </c>
      <c r="Q320" s="85">
        <v>272</v>
      </c>
      <c r="R320" s="85">
        <v>551</v>
      </c>
      <c r="S320" s="85">
        <v>3</v>
      </c>
      <c r="T320" s="85">
        <v>16</v>
      </c>
      <c r="U320" s="85">
        <v>647</v>
      </c>
    </row>
    <row r="321" spans="1:21" ht="12.75">
      <c r="A321" s="6">
        <v>319</v>
      </c>
      <c r="B321" s="6" t="s">
        <v>404</v>
      </c>
      <c r="C321">
        <v>67</v>
      </c>
      <c r="D321" s="85">
        <v>1510</v>
      </c>
      <c r="E321" s="85">
        <v>51</v>
      </c>
      <c r="F321" s="85">
        <v>70</v>
      </c>
      <c r="G321" s="85">
        <f t="shared" si="4"/>
        <v>150</v>
      </c>
      <c r="H321" s="85">
        <v>74</v>
      </c>
      <c r="I321" s="85">
        <v>577</v>
      </c>
      <c r="J321" s="85">
        <v>19</v>
      </c>
      <c r="L321" s="85">
        <v>1510</v>
      </c>
      <c r="M321" s="85">
        <v>51</v>
      </c>
      <c r="N321" s="85">
        <v>70</v>
      </c>
      <c r="O321" s="85">
        <v>129</v>
      </c>
      <c r="P321" s="85">
        <v>21</v>
      </c>
      <c r="Q321" s="85">
        <v>74</v>
      </c>
      <c r="R321" s="85">
        <v>577</v>
      </c>
      <c r="S321" s="85">
        <v>18</v>
      </c>
      <c r="T321" s="85">
        <v>19</v>
      </c>
      <c r="U321" s="85">
        <v>551</v>
      </c>
    </row>
    <row r="322" spans="1:21" ht="12.75">
      <c r="A322" s="6">
        <v>320</v>
      </c>
      <c r="B322" s="6" t="s">
        <v>405</v>
      </c>
      <c r="C322">
        <v>68</v>
      </c>
      <c r="D322" s="85">
        <v>1353</v>
      </c>
      <c r="E322" s="85">
        <v>11</v>
      </c>
      <c r="F322" s="85">
        <v>35</v>
      </c>
      <c r="G322" s="85">
        <f t="shared" si="4"/>
        <v>140</v>
      </c>
      <c r="H322" s="85">
        <v>337</v>
      </c>
      <c r="I322" s="85">
        <v>402</v>
      </c>
      <c r="J322" s="85">
        <v>27</v>
      </c>
      <c r="L322" s="85">
        <v>1353</v>
      </c>
      <c r="M322" s="85">
        <v>11</v>
      </c>
      <c r="N322" s="85">
        <v>35</v>
      </c>
      <c r="O322" s="85">
        <v>94</v>
      </c>
      <c r="P322" s="85">
        <v>46</v>
      </c>
      <c r="Q322" s="85">
        <v>337</v>
      </c>
      <c r="R322" s="85">
        <v>402</v>
      </c>
      <c r="S322" s="85">
        <v>8</v>
      </c>
      <c r="T322" s="85">
        <v>27</v>
      </c>
      <c r="U322" s="85">
        <v>393</v>
      </c>
    </row>
    <row r="323" spans="1:21" ht="12.75">
      <c r="A323" s="6">
        <v>321</v>
      </c>
      <c r="B323" s="6" t="s">
        <v>406</v>
      </c>
      <c r="C323">
        <v>6</v>
      </c>
      <c r="D323" s="85">
        <v>1111</v>
      </c>
      <c r="E323" s="85">
        <v>136</v>
      </c>
      <c r="F323" s="85">
        <v>289</v>
      </c>
      <c r="G323" s="85">
        <f t="shared" si="4"/>
        <v>50</v>
      </c>
      <c r="H323" s="85">
        <v>82</v>
      </c>
      <c r="I323" s="85">
        <v>156</v>
      </c>
      <c r="J323" s="85">
        <v>8</v>
      </c>
      <c r="L323" s="85">
        <v>1111</v>
      </c>
      <c r="M323" s="85">
        <v>136</v>
      </c>
      <c r="N323" s="85">
        <v>289</v>
      </c>
      <c r="O323" s="85">
        <v>46</v>
      </c>
      <c r="P323" s="85">
        <v>4</v>
      </c>
      <c r="Q323" s="85">
        <v>82</v>
      </c>
      <c r="R323" s="85">
        <v>156</v>
      </c>
      <c r="S323" s="85">
        <v>4</v>
      </c>
      <c r="T323" s="85">
        <v>8</v>
      </c>
      <c r="U323" s="85">
        <v>386</v>
      </c>
    </row>
    <row r="324" spans="1:21" ht="12.75">
      <c r="A324" s="6">
        <v>322</v>
      </c>
      <c r="B324" s="6" t="s">
        <v>407</v>
      </c>
      <c r="C324">
        <v>68</v>
      </c>
      <c r="D324" s="85">
        <v>5388</v>
      </c>
      <c r="E324" s="85">
        <v>30</v>
      </c>
      <c r="F324" s="85">
        <v>136</v>
      </c>
      <c r="G324" s="85">
        <f aca="true" t="shared" si="5" ref="G324:G387">O324+P324</f>
        <v>63</v>
      </c>
      <c r="H324" s="85">
        <v>188</v>
      </c>
      <c r="I324" s="85">
        <v>341</v>
      </c>
      <c r="J324" s="85">
        <v>0</v>
      </c>
      <c r="L324" s="85">
        <v>5388</v>
      </c>
      <c r="M324" s="85">
        <v>30</v>
      </c>
      <c r="N324" s="85">
        <v>136</v>
      </c>
      <c r="O324" s="85">
        <v>18</v>
      </c>
      <c r="P324" s="85">
        <v>45</v>
      </c>
      <c r="Q324" s="85">
        <v>188</v>
      </c>
      <c r="R324" s="85">
        <v>341</v>
      </c>
      <c r="S324" s="85">
        <v>7</v>
      </c>
      <c r="T324" s="85">
        <v>0</v>
      </c>
      <c r="U324" s="85">
        <v>4623</v>
      </c>
    </row>
    <row r="325" spans="1:21" ht="12.75">
      <c r="A325" s="6">
        <v>323</v>
      </c>
      <c r="B325" s="6" t="s">
        <v>408</v>
      </c>
      <c r="C325">
        <v>68</v>
      </c>
      <c r="D325" s="85">
        <v>1309</v>
      </c>
      <c r="E325" s="85">
        <v>31</v>
      </c>
      <c r="F325" s="85">
        <v>35</v>
      </c>
      <c r="G325" s="85">
        <f t="shared" si="5"/>
        <v>50</v>
      </c>
      <c r="H325" s="85">
        <v>352</v>
      </c>
      <c r="I325" s="85">
        <v>384</v>
      </c>
      <c r="J325" s="85">
        <v>3</v>
      </c>
      <c r="L325" s="85">
        <v>1309</v>
      </c>
      <c r="M325" s="85">
        <v>31</v>
      </c>
      <c r="N325" s="85">
        <v>35</v>
      </c>
      <c r="O325" s="85">
        <v>35</v>
      </c>
      <c r="P325" s="85">
        <v>15</v>
      </c>
      <c r="Q325" s="85">
        <v>352</v>
      </c>
      <c r="R325" s="85">
        <v>384</v>
      </c>
      <c r="S325" s="85">
        <v>0</v>
      </c>
      <c r="T325" s="85">
        <v>3</v>
      </c>
      <c r="U325" s="85">
        <v>454</v>
      </c>
    </row>
    <row r="326" spans="1:21" ht="12.75">
      <c r="A326" s="6">
        <v>324</v>
      </c>
      <c r="B326" s="6" t="s">
        <v>409</v>
      </c>
      <c r="C326">
        <v>68</v>
      </c>
      <c r="D326" s="85">
        <v>2922</v>
      </c>
      <c r="E326" s="85">
        <v>29</v>
      </c>
      <c r="F326" s="85">
        <v>73</v>
      </c>
      <c r="G326" s="85">
        <f t="shared" si="5"/>
        <v>113</v>
      </c>
      <c r="H326" s="85">
        <v>634</v>
      </c>
      <c r="I326" s="85">
        <v>630</v>
      </c>
      <c r="J326" s="85">
        <v>52</v>
      </c>
      <c r="L326" s="85">
        <v>2922</v>
      </c>
      <c r="M326" s="85">
        <v>29</v>
      </c>
      <c r="N326" s="85">
        <v>73</v>
      </c>
      <c r="O326" s="85">
        <v>73</v>
      </c>
      <c r="P326" s="85">
        <v>40</v>
      </c>
      <c r="Q326" s="85">
        <v>634</v>
      </c>
      <c r="R326" s="85">
        <v>630</v>
      </c>
      <c r="S326" s="85">
        <v>17</v>
      </c>
      <c r="T326" s="85">
        <v>52</v>
      </c>
      <c r="U326" s="85">
        <v>1374</v>
      </c>
    </row>
    <row r="327" spans="1:21" ht="12.75">
      <c r="A327" s="6">
        <v>325</v>
      </c>
      <c r="B327" s="6" t="s">
        <v>410</v>
      </c>
      <c r="C327">
        <v>68</v>
      </c>
      <c r="D327" s="85">
        <v>3670</v>
      </c>
      <c r="E327" s="85">
        <v>18</v>
      </c>
      <c r="F327" s="85">
        <v>14</v>
      </c>
      <c r="G327" s="85">
        <f t="shared" si="5"/>
        <v>122</v>
      </c>
      <c r="H327" s="85">
        <v>125</v>
      </c>
      <c r="I327" s="85">
        <v>210</v>
      </c>
      <c r="J327" s="85">
        <v>0</v>
      </c>
      <c r="L327" s="85">
        <v>3670</v>
      </c>
      <c r="M327" s="85">
        <v>18</v>
      </c>
      <c r="N327" s="85">
        <v>14</v>
      </c>
      <c r="O327" s="85">
        <v>48</v>
      </c>
      <c r="P327" s="85">
        <v>74</v>
      </c>
      <c r="Q327" s="85">
        <v>125</v>
      </c>
      <c r="R327" s="85">
        <v>210</v>
      </c>
      <c r="S327" s="85">
        <v>0</v>
      </c>
      <c r="T327" s="85">
        <v>0</v>
      </c>
      <c r="U327" s="85">
        <v>3181</v>
      </c>
    </row>
    <row r="328" spans="1:21" ht="12.75">
      <c r="A328" s="6">
        <v>326</v>
      </c>
      <c r="B328" s="6" t="s">
        <v>411</v>
      </c>
      <c r="C328">
        <v>10</v>
      </c>
      <c r="D328" s="85">
        <v>567</v>
      </c>
      <c r="E328" s="85">
        <v>22</v>
      </c>
      <c r="F328" s="85">
        <v>50</v>
      </c>
      <c r="G328" s="85">
        <f t="shared" si="5"/>
        <v>28</v>
      </c>
      <c r="H328" s="85">
        <v>238</v>
      </c>
      <c r="I328" s="85">
        <v>179</v>
      </c>
      <c r="J328" s="85">
        <v>7</v>
      </c>
      <c r="L328" s="85">
        <v>567</v>
      </c>
      <c r="M328" s="85">
        <v>22</v>
      </c>
      <c r="N328" s="85">
        <v>50</v>
      </c>
      <c r="O328" s="85">
        <v>28</v>
      </c>
      <c r="P328" s="85">
        <v>0</v>
      </c>
      <c r="Q328" s="85">
        <v>238</v>
      </c>
      <c r="R328" s="85">
        <v>179</v>
      </c>
      <c r="S328" s="85">
        <v>0</v>
      </c>
      <c r="T328" s="85">
        <v>7</v>
      </c>
      <c r="U328" s="85">
        <v>43</v>
      </c>
    </row>
    <row r="329" spans="1:21" ht="12.75">
      <c r="A329" s="6">
        <v>327</v>
      </c>
      <c r="B329" s="6" t="s">
        <v>412</v>
      </c>
      <c r="C329">
        <v>68</v>
      </c>
      <c r="D329" s="85">
        <v>1536</v>
      </c>
      <c r="E329" s="85">
        <v>8</v>
      </c>
      <c r="F329" s="85">
        <v>56</v>
      </c>
      <c r="G329" s="85">
        <f t="shared" si="5"/>
        <v>88</v>
      </c>
      <c r="H329" s="85">
        <v>357</v>
      </c>
      <c r="I329" s="85">
        <v>132</v>
      </c>
      <c r="J329" s="85">
        <v>0</v>
      </c>
      <c r="L329" s="85">
        <v>1536</v>
      </c>
      <c r="M329" s="85">
        <v>8</v>
      </c>
      <c r="N329" s="85">
        <v>56</v>
      </c>
      <c r="O329" s="85">
        <v>75</v>
      </c>
      <c r="P329" s="85">
        <v>13</v>
      </c>
      <c r="Q329" s="85">
        <v>357</v>
      </c>
      <c r="R329" s="85">
        <v>132</v>
      </c>
      <c r="S329" s="85">
        <v>0</v>
      </c>
      <c r="T329" s="85">
        <v>0</v>
      </c>
      <c r="U329" s="85">
        <v>895</v>
      </c>
    </row>
    <row r="330" spans="1:21" ht="12.75">
      <c r="A330" s="6">
        <v>328</v>
      </c>
      <c r="B330" s="6" t="s">
        <v>413</v>
      </c>
      <c r="C330">
        <v>6</v>
      </c>
      <c r="D330" s="85">
        <v>1825</v>
      </c>
      <c r="E330" s="85">
        <v>8</v>
      </c>
      <c r="F330" s="85">
        <v>132</v>
      </c>
      <c r="G330" s="85">
        <f t="shared" si="5"/>
        <v>69</v>
      </c>
      <c r="H330" s="85">
        <v>339</v>
      </c>
      <c r="I330" s="85">
        <v>405</v>
      </c>
      <c r="J330" s="85">
        <v>56</v>
      </c>
      <c r="L330" s="85">
        <v>1825</v>
      </c>
      <c r="M330" s="85">
        <v>8</v>
      </c>
      <c r="N330" s="85">
        <v>132</v>
      </c>
      <c r="O330" s="85">
        <v>39</v>
      </c>
      <c r="P330" s="85">
        <v>30</v>
      </c>
      <c r="Q330" s="85">
        <v>339</v>
      </c>
      <c r="R330" s="85">
        <v>405</v>
      </c>
      <c r="S330" s="85">
        <v>15</v>
      </c>
      <c r="T330" s="85">
        <v>56</v>
      </c>
      <c r="U330" s="85">
        <v>801</v>
      </c>
    </row>
    <row r="331" spans="1:21" ht="12.75">
      <c r="A331" s="6">
        <v>329</v>
      </c>
      <c r="B331" s="6" t="s">
        <v>414</v>
      </c>
      <c r="C331">
        <v>47</v>
      </c>
      <c r="D331" s="85">
        <v>3994</v>
      </c>
      <c r="E331" s="85">
        <v>0</v>
      </c>
      <c r="F331" s="85">
        <v>55</v>
      </c>
      <c r="G331" s="85">
        <f t="shared" si="5"/>
        <v>189</v>
      </c>
      <c r="H331" s="85">
        <v>486</v>
      </c>
      <c r="I331" s="85">
        <v>505</v>
      </c>
      <c r="J331" s="85">
        <v>63</v>
      </c>
      <c r="L331" s="85">
        <v>3994</v>
      </c>
      <c r="M331" s="85">
        <v>0</v>
      </c>
      <c r="N331" s="85">
        <v>55</v>
      </c>
      <c r="O331" s="85">
        <v>173</v>
      </c>
      <c r="P331" s="85">
        <v>16</v>
      </c>
      <c r="Q331" s="85">
        <v>486</v>
      </c>
      <c r="R331" s="85">
        <v>505</v>
      </c>
      <c r="S331" s="85">
        <v>0</v>
      </c>
      <c r="T331" s="85">
        <v>63</v>
      </c>
      <c r="U331" s="85">
        <v>2696</v>
      </c>
    </row>
    <row r="332" spans="1:21" ht="12.75">
      <c r="A332" s="6">
        <v>330</v>
      </c>
      <c r="B332" s="6" t="s">
        <v>415</v>
      </c>
      <c r="C332">
        <v>68</v>
      </c>
      <c r="D332" s="85">
        <v>642</v>
      </c>
      <c r="E332" s="85">
        <v>31</v>
      </c>
      <c r="F332" s="85">
        <v>23</v>
      </c>
      <c r="G332" s="85">
        <f t="shared" si="5"/>
        <v>50</v>
      </c>
      <c r="H332" s="85">
        <v>86</v>
      </c>
      <c r="I332" s="85">
        <v>401</v>
      </c>
      <c r="J332" s="85">
        <v>6</v>
      </c>
      <c r="L332" s="85">
        <v>642</v>
      </c>
      <c r="M332" s="85">
        <v>31</v>
      </c>
      <c r="N332" s="85">
        <v>23</v>
      </c>
      <c r="O332" s="85">
        <v>41</v>
      </c>
      <c r="P332" s="85">
        <v>9</v>
      </c>
      <c r="Q332" s="85">
        <v>86</v>
      </c>
      <c r="R332" s="85">
        <v>401</v>
      </c>
      <c r="S332" s="85">
        <v>22</v>
      </c>
      <c r="T332" s="85">
        <v>6</v>
      </c>
      <c r="U332" s="85">
        <v>23</v>
      </c>
    </row>
    <row r="333" spans="1:21" ht="12.75">
      <c r="A333" s="6">
        <v>331</v>
      </c>
      <c r="B333" s="6" t="s">
        <v>416</v>
      </c>
      <c r="C333">
        <v>22</v>
      </c>
      <c r="D333" s="85">
        <v>353</v>
      </c>
      <c r="E333" s="85">
        <v>0</v>
      </c>
      <c r="F333" s="85">
        <v>0</v>
      </c>
      <c r="G333" s="85">
        <f t="shared" si="5"/>
        <v>55</v>
      </c>
      <c r="H333" s="85">
        <v>114</v>
      </c>
      <c r="I333" s="85">
        <v>133</v>
      </c>
      <c r="J333" s="85">
        <v>27</v>
      </c>
      <c r="L333" s="85">
        <v>353</v>
      </c>
      <c r="M333" s="85">
        <v>0</v>
      </c>
      <c r="N333" s="85">
        <v>0</v>
      </c>
      <c r="O333" s="85">
        <v>55</v>
      </c>
      <c r="P333" s="85">
        <v>0</v>
      </c>
      <c r="Q333" s="85">
        <v>114</v>
      </c>
      <c r="R333" s="85">
        <v>133</v>
      </c>
      <c r="S333" s="85">
        <v>0</v>
      </c>
      <c r="T333" s="85">
        <v>27</v>
      </c>
      <c r="U333" s="85">
        <v>24</v>
      </c>
    </row>
    <row r="334" spans="1:21" ht="12.75">
      <c r="A334" s="6">
        <v>332</v>
      </c>
      <c r="B334" s="6" t="s">
        <v>417</v>
      </c>
      <c r="C334">
        <v>22</v>
      </c>
      <c r="D334" s="85">
        <v>589</v>
      </c>
      <c r="E334" s="85">
        <v>24</v>
      </c>
      <c r="F334" s="85">
        <v>14</v>
      </c>
      <c r="G334" s="85">
        <f t="shared" si="5"/>
        <v>33</v>
      </c>
      <c r="H334" s="85">
        <v>142</v>
      </c>
      <c r="I334" s="85">
        <v>307</v>
      </c>
      <c r="J334" s="85">
        <v>0</v>
      </c>
      <c r="L334" s="85">
        <v>589</v>
      </c>
      <c r="M334" s="85">
        <v>24</v>
      </c>
      <c r="N334" s="85">
        <v>14</v>
      </c>
      <c r="O334" s="85">
        <v>33</v>
      </c>
      <c r="P334" s="85">
        <v>0</v>
      </c>
      <c r="Q334" s="85">
        <v>142</v>
      </c>
      <c r="R334" s="85">
        <v>307</v>
      </c>
      <c r="S334" s="85">
        <v>0</v>
      </c>
      <c r="T334" s="85">
        <v>0</v>
      </c>
      <c r="U334" s="85">
        <v>69</v>
      </c>
    </row>
    <row r="335" spans="1:21" ht="12.75">
      <c r="A335" s="6">
        <v>333</v>
      </c>
      <c r="B335" s="6" t="s">
        <v>418</v>
      </c>
      <c r="C335">
        <v>69</v>
      </c>
      <c r="D335" s="85">
        <v>1542</v>
      </c>
      <c r="E335" s="85">
        <v>0</v>
      </c>
      <c r="F335" s="85">
        <v>0</v>
      </c>
      <c r="G335" s="85">
        <f t="shared" si="5"/>
        <v>33</v>
      </c>
      <c r="H335" s="85">
        <v>204</v>
      </c>
      <c r="I335" s="85">
        <v>382</v>
      </c>
      <c r="J335" s="85">
        <v>0</v>
      </c>
      <c r="L335" s="85">
        <v>1542</v>
      </c>
      <c r="M335" s="85">
        <v>0</v>
      </c>
      <c r="N335" s="85">
        <v>0</v>
      </c>
      <c r="O335" s="85">
        <v>25</v>
      </c>
      <c r="P335" s="85">
        <v>8</v>
      </c>
      <c r="Q335" s="85">
        <v>204</v>
      </c>
      <c r="R335" s="85">
        <v>382</v>
      </c>
      <c r="S335" s="85">
        <v>0</v>
      </c>
      <c r="T335" s="85">
        <v>0</v>
      </c>
      <c r="U335" s="85">
        <v>923</v>
      </c>
    </row>
    <row r="336" spans="1:21" ht="12.75">
      <c r="A336" s="6">
        <v>334</v>
      </c>
      <c r="B336" s="6" t="s">
        <v>419</v>
      </c>
      <c r="C336">
        <v>69</v>
      </c>
      <c r="D336" s="85">
        <v>1100</v>
      </c>
      <c r="E336" s="85">
        <v>0</v>
      </c>
      <c r="F336" s="85">
        <v>0</v>
      </c>
      <c r="G336" s="85">
        <f t="shared" si="5"/>
        <v>92</v>
      </c>
      <c r="H336" s="85">
        <v>311</v>
      </c>
      <c r="I336" s="85">
        <v>359</v>
      </c>
      <c r="J336" s="85">
        <v>0</v>
      </c>
      <c r="L336" s="85">
        <v>1100</v>
      </c>
      <c r="M336" s="85">
        <v>0</v>
      </c>
      <c r="N336" s="85">
        <v>0</v>
      </c>
      <c r="O336" s="85">
        <v>92</v>
      </c>
      <c r="P336" s="85">
        <v>0</v>
      </c>
      <c r="Q336" s="85">
        <v>311</v>
      </c>
      <c r="R336" s="85">
        <v>359</v>
      </c>
      <c r="S336" s="85">
        <v>0</v>
      </c>
      <c r="T336" s="85">
        <v>0</v>
      </c>
      <c r="U336" s="85">
        <v>338</v>
      </c>
    </row>
    <row r="337" spans="1:21" ht="12.75">
      <c r="A337" s="6">
        <v>335</v>
      </c>
      <c r="B337" s="6" t="s">
        <v>420</v>
      </c>
      <c r="C337">
        <v>69</v>
      </c>
      <c r="D337" s="85">
        <v>1911</v>
      </c>
      <c r="E337" s="85">
        <v>43</v>
      </c>
      <c r="F337" s="85">
        <v>21</v>
      </c>
      <c r="G337" s="85">
        <f t="shared" si="5"/>
        <v>65</v>
      </c>
      <c r="H337" s="85">
        <v>318</v>
      </c>
      <c r="I337" s="85">
        <v>477</v>
      </c>
      <c r="J337" s="85">
        <v>33</v>
      </c>
      <c r="L337" s="85">
        <v>1911</v>
      </c>
      <c r="M337" s="85">
        <v>43</v>
      </c>
      <c r="N337" s="85">
        <v>21</v>
      </c>
      <c r="O337" s="85">
        <v>54</v>
      </c>
      <c r="P337" s="85">
        <v>11</v>
      </c>
      <c r="Q337" s="85">
        <v>318</v>
      </c>
      <c r="R337" s="85">
        <v>477</v>
      </c>
      <c r="S337" s="85">
        <v>3</v>
      </c>
      <c r="T337" s="85">
        <v>33</v>
      </c>
      <c r="U337" s="85">
        <v>951</v>
      </c>
    </row>
    <row r="338" spans="1:21" ht="12.75">
      <c r="A338" s="6">
        <v>336</v>
      </c>
      <c r="B338" s="6" t="s">
        <v>421</v>
      </c>
      <c r="C338">
        <v>70</v>
      </c>
      <c r="D338" s="85">
        <v>813</v>
      </c>
      <c r="E338" s="85">
        <v>0</v>
      </c>
      <c r="F338" s="85">
        <v>12</v>
      </c>
      <c r="G338" s="85">
        <f t="shared" si="5"/>
        <v>96</v>
      </c>
      <c r="H338" s="85">
        <v>190</v>
      </c>
      <c r="I338" s="85">
        <v>258</v>
      </c>
      <c r="J338" s="85">
        <v>0</v>
      </c>
      <c r="L338" s="85">
        <v>813</v>
      </c>
      <c r="M338" s="85">
        <v>0</v>
      </c>
      <c r="N338" s="85">
        <v>12</v>
      </c>
      <c r="O338" s="85">
        <v>96</v>
      </c>
      <c r="P338" s="85">
        <v>0</v>
      </c>
      <c r="Q338" s="85">
        <v>190</v>
      </c>
      <c r="R338" s="85">
        <v>258</v>
      </c>
      <c r="S338" s="85">
        <v>6</v>
      </c>
      <c r="T338" s="85">
        <v>0</v>
      </c>
      <c r="U338" s="85">
        <v>251</v>
      </c>
    </row>
    <row r="339" spans="1:21" ht="12.75">
      <c r="A339" s="6">
        <v>337</v>
      </c>
      <c r="B339" s="6" t="s">
        <v>422</v>
      </c>
      <c r="C339">
        <v>47</v>
      </c>
      <c r="D339" s="85">
        <v>3104</v>
      </c>
      <c r="E339" s="85">
        <v>4</v>
      </c>
      <c r="F339" s="85">
        <v>6</v>
      </c>
      <c r="G339" s="85">
        <f t="shared" si="5"/>
        <v>295</v>
      </c>
      <c r="H339" s="85">
        <v>662</v>
      </c>
      <c r="I339" s="85">
        <v>1435</v>
      </c>
      <c r="J339" s="85">
        <v>31</v>
      </c>
      <c r="L339" s="85">
        <v>3104</v>
      </c>
      <c r="M339" s="85">
        <v>4</v>
      </c>
      <c r="N339" s="85">
        <v>6</v>
      </c>
      <c r="O339" s="85">
        <v>246</v>
      </c>
      <c r="P339" s="85">
        <v>49</v>
      </c>
      <c r="Q339" s="85">
        <v>662</v>
      </c>
      <c r="R339" s="85">
        <v>1435</v>
      </c>
      <c r="S339" s="85">
        <v>11</v>
      </c>
      <c r="T339" s="85">
        <v>31</v>
      </c>
      <c r="U339" s="85">
        <v>660</v>
      </c>
    </row>
    <row r="340" spans="1:21" ht="12.75">
      <c r="A340" s="6">
        <v>338</v>
      </c>
      <c r="B340" s="6" t="s">
        <v>423</v>
      </c>
      <c r="C340">
        <v>47</v>
      </c>
      <c r="D340" s="85">
        <v>2670</v>
      </c>
      <c r="E340" s="85">
        <v>49</v>
      </c>
      <c r="F340" s="85">
        <v>23</v>
      </c>
      <c r="G340" s="85">
        <f t="shared" si="5"/>
        <v>167</v>
      </c>
      <c r="H340" s="85">
        <v>290</v>
      </c>
      <c r="I340" s="85">
        <v>644</v>
      </c>
      <c r="J340" s="85">
        <v>105</v>
      </c>
      <c r="L340" s="85">
        <v>2670</v>
      </c>
      <c r="M340" s="85">
        <v>49</v>
      </c>
      <c r="N340" s="85">
        <v>23</v>
      </c>
      <c r="O340" s="85">
        <v>167</v>
      </c>
      <c r="P340" s="85">
        <v>0</v>
      </c>
      <c r="Q340" s="85">
        <v>290</v>
      </c>
      <c r="R340" s="85">
        <v>644</v>
      </c>
      <c r="S340" s="85">
        <v>5</v>
      </c>
      <c r="T340" s="85">
        <v>105</v>
      </c>
      <c r="U340" s="85">
        <v>1387</v>
      </c>
    </row>
    <row r="341" spans="1:21" ht="12.75">
      <c r="A341" s="6">
        <v>339</v>
      </c>
      <c r="B341" s="6" t="s">
        <v>424</v>
      </c>
      <c r="C341">
        <v>70</v>
      </c>
      <c r="D341" s="85">
        <v>415</v>
      </c>
      <c r="E341" s="85">
        <v>0</v>
      </c>
      <c r="F341" s="85">
        <v>48</v>
      </c>
      <c r="G341" s="85">
        <f t="shared" si="5"/>
        <v>104</v>
      </c>
      <c r="H341" s="85">
        <v>106</v>
      </c>
      <c r="I341" s="85">
        <v>69</v>
      </c>
      <c r="J341" s="85">
        <v>3</v>
      </c>
      <c r="L341" s="85">
        <v>415</v>
      </c>
      <c r="M341" s="85">
        <v>0</v>
      </c>
      <c r="N341" s="85">
        <v>48</v>
      </c>
      <c r="O341" s="85">
        <v>104</v>
      </c>
      <c r="P341" s="85">
        <v>0</v>
      </c>
      <c r="Q341" s="85">
        <v>106</v>
      </c>
      <c r="R341" s="85">
        <v>69</v>
      </c>
      <c r="S341" s="85">
        <v>5</v>
      </c>
      <c r="T341" s="85">
        <v>3</v>
      </c>
      <c r="U341" s="85">
        <v>80</v>
      </c>
    </row>
    <row r="342" spans="1:21" ht="12.75">
      <c r="A342" s="6">
        <v>340</v>
      </c>
      <c r="B342" s="6" t="s">
        <v>425</v>
      </c>
      <c r="C342">
        <v>70</v>
      </c>
      <c r="D342" s="85">
        <v>2695</v>
      </c>
      <c r="E342" s="85">
        <v>24</v>
      </c>
      <c r="F342" s="85">
        <v>23</v>
      </c>
      <c r="G342" s="85">
        <f t="shared" si="5"/>
        <v>148</v>
      </c>
      <c r="H342" s="85">
        <v>518</v>
      </c>
      <c r="I342" s="85">
        <v>238</v>
      </c>
      <c r="J342" s="85">
        <v>36</v>
      </c>
      <c r="L342" s="85">
        <v>2695</v>
      </c>
      <c r="M342" s="85">
        <v>24</v>
      </c>
      <c r="N342" s="85">
        <v>23</v>
      </c>
      <c r="O342" s="85">
        <v>141</v>
      </c>
      <c r="P342" s="85">
        <v>7</v>
      </c>
      <c r="Q342" s="85">
        <v>518</v>
      </c>
      <c r="R342" s="85">
        <v>238</v>
      </c>
      <c r="S342" s="85">
        <v>22</v>
      </c>
      <c r="T342" s="85">
        <v>36</v>
      </c>
      <c r="U342" s="85">
        <v>1686</v>
      </c>
    </row>
    <row r="343" spans="1:21" ht="12.75">
      <c r="A343" s="6">
        <v>341</v>
      </c>
      <c r="B343" s="6" t="s">
        <v>426</v>
      </c>
      <c r="C343">
        <v>70</v>
      </c>
      <c r="D343" s="85">
        <v>2625</v>
      </c>
      <c r="E343" s="85">
        <v>0</v>
      </c>
      <c r="F343" s="85">
        <v>89</v>
      </c>
      <c r="G343" s="85">
        <f t="shared" si="5"/>
        <v>168</v>
      </c>
      <c r="H343" s="85">
        <v>505</v>
      </c>
      <c r="I343" s="85">
        <v>562</v>
      </c>
      <c r="J343" s="85">
        <v>32</v>
      </c>
      <c r="L343" s="85">
        <v>2625</v>
      </c>
      <c r="M343" s="85">
        <v>0</v>
      </c>
      <c r="N343" s="85">
        <v>89</v>
      </c>
      <c r="O343" s="85">
        <v>106</v>
      </c>
      <c r="P343" s="85">
        <v>62</v>
      </c>
      <c r="Q343" s="85">
        <v>505</v>
      </c>
      <c r="R343" s="85">
        <v>562</v>
      </c>
      <c r="S343" s="85">
        <v>4</v>
      </c>
      <c r="T343" s="85">
        <v>32</v>
      </c>
      <c r="U343" s="85">
        <v>1265</v>
      </c>
    </row>
    <row r="344" spans="1:21" ht="12.75">
      <c r="A344" s="6">
        <v>342</v>
      </c>
      <c r="B344" s="6" t="s">
        <v>427</v>
      </c>
      <c r="C344">
        <v>70</v>
      </c>
      <c r="D344" s="85">
        <v>2304</v>
      </c>
      <c r="E344" s="85">
        <v>15</v>
      </c>
      <c r="F344" s="85">
        <v>103</v>
      </c>
      <c r="G344" s="85">
        <f t="shared" si="5"/>
        <v>116</v>
      </c>
      <c r="H344" s="85">
        <v>653</v>
      </c>
      <c r="I344" s="85">
        <v>1074</v>
      </c>
      <c r="J344" s="85">
        <v>169</v>
      </c>
      <c r="L344" s="85">
        <v>2304</v>
      </c>
      <c r="M344" s="85">
        <v>15</v>
      </c>
      <c r="N344" s="85">
        <v>103</v>
      </c>
      <c r="O344" s="85">
        <v>57</v>
      </c>
      <c r="P344" s="85">
        <v>59</v>
      </c>
      <c r="Q344" s="85">
        <v>653</v>
      </c>
      <c r="R344" s="85">
        <v>1074</v>
      </c>
      <c r="S344" s="85">
        <v>3</v>
      </c>
      <c r="T344" s="85">
        <v>169</v>
      </c>
      <c r="U344" s="85">
        <v>171</v>
      </c>
    </row>
    <row r="345" spans="1:21" ht="12.75">
      <c r="A345" s="6">
        <v>343</v>
      </c>
      <c r="B345" s="6" t="s">
        <v>428</v>
      </c>
      <c r="C345">
        <v>48</v>
      </c>
      <c r="D345" s="85">
        <v>3732</v>
      </c>
      <c r="E345" s="85">
        <v>13</v>
      </c>
      <c r="F345" s="85">
        <v>59</v>
      </c>
      <c r="G345" s="85">
        <f t="shared" si="5"/>
        <v>128</v>
      </c>
      <c r="H345" s="85">
        <v>230</v>
      </c>
      <c r="I345" s="85">
        <v>1450</v>
      </c>
      <c r="J345" s="85">
        <v>27</v>
      </c>
      <c r="L345" s="85">
        <v>3732</v>
      </c>
      <c r="M345" s="85">
        <v>13</v>
      </c>
      <c r="N345" s="85">
        <v>59</v>
      </c>
      <c r="O345" s="85">
        <v>8</v>
      </c>
      <c r="P345" s="85">
        <v>120</v>
      </c>
      <c r="Q345" s="85">
        <v>230</v>
      </c>
      <c r="R345" s="85">
        <v>1450</v>
      </c>
      <c r="S345" s="85">
        <v>0</v>
      </c>
      <c r="T345" s="85">
        <v>27</v>
      </c>
      <c r="U345" s="85">
        <v>1825</v>
      </c>
    </row>
    <row r="346" spans="1:21" ht="12.75">
      <c r="A346" s="6">
        <v>344</v>
      </c>
      <c r="B346" s="6" t="s">
        <v>429</v>
      </c>
      <c r="C346">
        <v>71</v>
      </c>
      <c r="D346" s="85">
        <v>3789</v>
      </c>
      <c r="E346" s="85">
        <v>31</v>
      </c>
      <c r="F346" s="85">
        <v>8</v>
      </c>
      <c r="G346" s="85">
        <f t="shared" si="5"/>
        <v>54</v>
      </c>
      <c r="H346" s="85">
        <v>215</v>
      </c>
      <c r="I346" s="85">
        <v>246</v>
      </c>
      <c r="J346" s="85">
        <v>9</v>
      </c>
      <c r="L346" s="85">
        <v>3789</v>
      </c>
      <c r="M346" s="85">
        <v>31</v>
      </c>
      <c r="N346" s="85">
        <v>8</v>
      </c>
      <c r="O346" s="85">
        <v>39</v>
      </c>
      <c r="P346" s="85">
        <v>15</v>
      </c>
      <c r="Q346" s="85">
        <v>215</v>
      </c>
      <c r="R346" s="85">
        <v>246</v>
      </c>
      <c r="S346" s="85">
        <v>0</v>
      </c>
      <c r="T346" s="85">
        <v>9</v>
      </c>
      <c r="U346" s="85">
        <v>3226</v>
      </c>
    </row>
    <row r="347" spans="1:21" ht="12.75">
      <c r="A347" s="6">
        <v>345</v>
      </c>
      <c r="B347" s="6" t="s">
        <v>430</v>
      </c>
      <c r="C347">
        <v>71</v>
      </c>
      <c r="D347" s="85">
        <v>2529</v>
      </c>
      <c r="E347" s="85">
        <v>0</v>
      </c>
      <c r="F347" s="85">
        <v>132</v>
      </c>
      <c r="G347" s="85">
        <f t="shared" si="5"/>
        <v>4</v>
      </c>
      <c r="H347" s="85">
        <v>309</v>
      </c>
      <c r="I347" s="85">
        <v>493</v>
      </c>
      <c r="J347" s="85">
        <v>10</v>
      </c>
      <c r="L347" s="85">
        <v>2529</v>
      </c>
      <c r="M347" s="85">
        <v>0</v>
      </c>
      <c r="N347" s="85">
        <v>132</v>
      </c>
      <c r="O347" s="85">
        <v>0</v>
      </c>
      <c r="P347" s="85">
        <v>4</v>
      </c>
      <c r="Q347" s="85">
        <v>309</v>
      </c>
      <c r="R347" s="85">
        <v>493</v>
      </c>
      <c r="S347" s="85">
        <v>0</v>
      </c>
      <c r="T347" s="85">
        <v>10</v>
      </c>
      <c r="U347" s="85">
        <v>1581</v>
      </c>
    </row>
    <row r="348" spans="1:21" ht="12.75">
      <c r="A348" s="6">
        <v>346</v>
      </c>
      <c r="B348" s="6" t="s">
        <v>431</v>
      </c>
      <c r="C348">
        <v>46</v>
      </c>
      <c r="D348" s="85">
        <v>3791</v>
      </c>
      <c r="E348" s="85">
        <v>28</v>
      </c>
      <c r="F348" s="85">
        <v>166</v>
      </c>
      <c r="G348" s="85">
        <f t="shared" si="5"/>
        <v>51</v>
      </c>
      <c r="H348" s="85">
        <v>451</v>
      </c>
      <c r="I348" s="85">
        <v>490</v>
      </c>
      <c r="J348" s="85">
        <v>22</v>
      </c>
      <c r="L348" s="85">
        <v>3791</v>
      </c>
      <c r="M348" s="85">
        <v>28</v>
      </c>
      <c r="N348" s="85">
        <v>166</v>
      </c>
      <c r="O348" s="85">
        <v>51</v>
      </c>
      <c r="P348" s="85">
        <v>0</v>
      </c>
      <c r="Q348" s="85">
        <v>451</v>
      </c>
      <c r="R348" s="85">
        <v>490</v>
      </c>
      <c r="S348" s="85">
        <v>16</v>
      </c>
      <c r="T348" s="85">
        <v>22</v>
      </c>
      <c r="U348" s="85">
        <v>2567</v>
      </c>
    </row>
    <row r="349" spans="1:21" ht="12.75">
      <c r="A349" s="6">
        <v>347</v>
      </c>
      <c r="B349" s="6" t="s">
        <v>432</v>
      </c>
      <c r="C349">
        <v>71</v>
      </c>
      <c r="D349" s="85">
        <v>1212</v>
      </c>
      <c r="E349" s="85">
        <v>20</v>
      </c>
      <c r="F349" s="85">
        <v>52</v>
      </c>
      <c r="G349" s="85">
        <f t="shared" si="5"/>
        <v>173</v>
      </c>
      <c r="H349" s="85">
        <v>370</v>
      </c>
      <c r="I349" s="85">
        <v>343</v>
      </c>
      <c r="J349" s="85">
        <v>12</v>
      </c>
      <c r="L349" s="85">
        <v>1212</v>
      </c>
      <c r="M349" s="85">
        <v>20</v>
      </c>
      <c r="N349" s="85">
        <v>52</v>
      </c>
      <c r="O349" s="85">
        <v>173</v>
      </c>
      <c r="P349" s="85">
        <v>0</v>
      </c>
      <c r="Q349" s="85">
        <v>370</v>
      </c>
      <c r="R349" s="85">
        <v>343</v>
      </c>
      <c r="S349" s="85">
        <v>0</v>
      </c>
      <c r="T349" s="85">
        <v>12</v>
      </c>
      <c r="U349" s="85">
        <v>242</v>
      </c>
    </row>
    <row r="350" spans="1:21" ht="12.75">
      <c r="A350" s="6">
        <v>348</v>
      </c>
      <c r="B350" s="6" t="s">
        <v>433</v>
      </c>
      <c r="C350">
        <v>71</v>
      </c>
      <c r="D350" s="85">
        <v>1869</v>
      </c>
      <c r="E350" s="85">
        <v>19</v>
      </c>
      <c r="F350" s="85">
        <v>28</v>
      </c>
      <c r="G350" s="85">
        <f t="shared" si="5"/>
        <v>62</v>
      </c>
      <c r="H350" s="85">
        <v>344</v>
      </c>
      <c r="I350" s="85">
        <v>515</v>
      </c>
      <c r="J350" s="85">
        <v>36</v>
      </c>
      <c r="L350" s="85">
        <v>1869</v>
      </c>
      <c r="M350" s="85">
        <v>19</v>
      </c>
      <c r="N350" s="85">
        <v>28</v>
      </c>
      <c r="O350" s="85">
        <v>36</v>
      </c>
      <c r="P350" s="85">
        <v>26</v>
      </c>
      <c r="Q350" s="85">
        <v>344</v>
      </c>
      <c r="R350" s="85">
        <v>515</v>
      </c>
      <c r="S350" s="85">
        <v>0</v>
      </c>
      <c r="T350" s="85">
        <v>36</v>
      </c>
      <c r="U350" s="85">
        <v>865</v>
      </c>
    </row>
    <row r="351" spans="1:21" ht="12.75">
      <c r="A351" s="6">
        <v>349</v>
      </c>
      <c r="B351" s="6" t="s">
        <v>434</v>
      </c>
      <c r="C351">
        <v>69</v>
      </c>
      <c r="D351" s="85">
        <v>2094</v>
      </c>
      <c r="E351" s="85">
        <v>29</v>
      </c>
      <c r="F351" s="85">
        <v>12</v>
      </c>
      <c r="G351" s="85">
        <f t="shared" si="5"/>
        <v>80</v>
      </c>
      <c r="H351" s="85">
        <v>422</v>
      </c>
      <c r="I351" s="85">
        <v>411</v>
      </c>
      <c r="J351" s="85">
        <v>0</v>
      </c>
      <c r="L351" s="85">
        <v>2094</v>
      </c>
      <c r="M351" s="85">
        <v>29</v>
      </c>
      <c r="N351" s="85">
        <v>12</v>
      </c>
      <c r="O351" s="85">
        <v>27</v>
      </c>
      <c r="P351" s="85">
        <v>53</v>
      </c>
      <c r="Q351" s="85">
        <v>422</v>
      </c>
      <c r="R351" s="85">
        <v>411</v>
      </c>
      <c r="S351" s="85">
        <v>27</v>
      </c>
      <c r="T351" s="85">
        <v>0</v>
      </c>
      <c r="U351" s="85">
        <v>1113</v>
      </c>
    </row>
    <row r="352" spans="1:21" ht="12.75">
      <c r="A352" s="6">
        <v>350</v>
      </c>
      <c r="B352" s="6" t="s">
        <v>435</v>
      </c>
      <c r="C352">
        <v>45</v>
      </c>
      <c r="D352" s="85">
        <v>2130</v>
      </c>
      <c r="E352" s="85">
        <v>7</v>
      </c>
      <c r="F352" s="85">
        <v>10</v>
      </c>
      <c r="G352" s="85">
        <f t="shared" si="5"/>
        <v>39</v>
      </c>
      <c r="H352" s="85">
        <v>374</v>
      </c>
      <c r="I352" s="85">
        <v>467</v>
      </c>
      <c r="J352" s="85">
        <v>0</v>
      </c>
      <c r="L352" s="85">
        <v>2130</v>
      </c>
      <c r="M352" s="85">
        <v>7</v>
      </c>
      <c r="N352" s="85">
        <v>10</v>
      </c>
      <c r="O352" s="85">
        <v>29</v>
      </c>
      <c r="P352" s="85">
        <v>10</v>
      </c>
      <c r="Q352" s="85">
        <v>374</v>
      </c>
      <c r="R352" s="85">
        <v>467</v>
      </c>
      <c r="S352" s="85">
        <v>0</v>
      </c>
      <c r="T352" s="85">
        <v>0</v>
      </c>
      <c r="U352" s="85">
        <v>1233</v>
      </c>
    </row>
    <row r="353" spans="1:21" ht="12.75">
      <c r="A353" s="6">
        <v>351</v>
      </c>
      <c r="B353" s="6" t="s">
        <v>436</v>
      </c>
      <c r="C353">
        <v>69</v>
      </c>
      <c r="D353" s="85">
        <v>375</v>
      </c>
      <c r="E353" s="85">
        <v>0</v>
      </c>
      <c r="F353" s="85">
        <v>22</v>
      </c>
      <c r="G353" s="85">
        <f t="shared" si="5"/>
        <v>52</v>
      </c>
      <c r="H353" s="85">
        <v>48</v>
      </c>
      <c r="I353" s="85">
        <v>92</v>
      </c>
      <c r="J353" s="85">
        <v>99</v>
      </c>
      <c r="L353" s="85">
        <v>375</v>
      </c>
      <c r="M353" s="85">
        <v>0</v>
      </c>
      <c r="N353" s="85">
        <v>22</v>
      </c>
      <c r="O353" s="85">
        <v>6</v>
      </c>
      <c r="P353" s="85">
        <v>46</v>
      </c>
      <c r="Q353" s="85">
        <v>48</v>
      </c>
      <c r="R353" s="85">
        <v>92</v>
      </c>
      <c r="S353" s="85">
        <v>5</v>
      </c>
      <c r="T353" s="85">
        <v>99</v>
      </c>
      <c r="U353" s="85">
        <v>57</v>
      </c>
    </row>
    <row r="354" spans="1:21" ht="12.75">
      <c r="A354" s="6">
        <v>352</v>
      </c>
      <c r="B354" s="6" t="s">
        <v>437</v>
      </c>
      <c r="C354">
        <v>69</v>
      </c>
      <c r="D354" s="85">
        <v>1211</v>
      </c>
      <c r="E354" s="85">
        <v>19</v>
      </c>
      <c r="F354" s="85">
        <v>28</v>
      </c>
      <c r="G354" s="85">
        <f t="shared" si="5"/>
        <v>96</v>
      </c>
      <c r="H354" s="85">
        <v>178</v>
      </c>
      <c r="I354" s="85">
        <v>179</v>
      </c>
      <c r="J354" s="85">
        <v>9</v>
      </c>
      <c r="L354" s="85">
        <v>1211</v>
      </c>
      <c r="M354" s="85">
        <v>19</v>
      </c>
      <c r="N354" s="85">
        <v>28</v>
      </c>
      <c r="O354" s="85">
        <v>37</v>
      </c>
      <c r="P354" s="85">
        <v>59</v>
      </c>
      <c r="Q354" s="85">
        <v>178</v>
      </c>
      <c r="R354" s="85">
        <v>179</v>
      </c>
      <c r="S354" s="85">
        <v>3</v>
      </c>
      <c r="T354" s="85">
        <v>9</v>
      </c>
      <c r="U354" s="85">
        <v>699</v>
      </c>
    </row>
    <row r="355" spans="1:21" ht="12.75">
      <c r="A355" s="6">
        <v>353</v>
      </c>
      <c r="B355" s="6" t="s">
        <v>438</v>
      </c>
      <c r="C355">
        <v>69</v>
      </c>
      <c r="D355" s="85">
        <v>1243</v>
      </c>
      <c r="E355" s="85">
        <v>0</v>
      </c>
      <c r="F355" s="85">
        <v>6</v>
      </c>
      <c r="G355" s="85">
        <f t="shared" si="5"/>
        <v>88</v>
      </c>
      <c r="H355" s="85">
        <v>302</v>
      </c>
      <c r="I355" s="85">
        <v>290</v>
      </c>
      <c r="J355" s="85">
        <v>0</v>
      </c>
      <c r="L355" s="85">
        <v>1243</v>
      </c>
      <c r="M355" s="85">
        <v>0</v>
      </c>
      <c r="N355" s="85">
        <v>6</v>
      </c>
      <c r="O355" s="85">
        <v>0</v>
      </c>
      <c r="P355" s="85">
        <v>88</v>
      </c>
      <c r="Q355" s="85">
        <v>302</v>
      </c>
      <c r="R355" s="85">
        <v>290</v>
      </c>
      <c r="S355" s="85">
        <v>3</v>
      </c>
      <c r="T355" s="85">
        <v>0</v>
      </c>
      <c r="U355" s="85">
        <v>554</v>
      </c>
    </row>
    <row r="356" spans="1:21" ht="12.75">
      <c r="A356" s="6">
        <v>354</v>
      </c>
      <c r="B356" s="6" t="s">
        <v>439</v>
      </c>
      <c r="C356">
        <v>63</v>
      </c>
      <c r="D356" s="85">
        <v>1168</v>
      </c>
      <c r="E356" s="85">
        <v>18</v>
      </c>
      <c r="F356" s="85">
        <v>106</v>
      </c>
      <c r="G356" s="85">
        <f t="shared" si="5"/>
        <v>57</v>
      </c>
      <c r="H356" s="85">
        <v>305</v>
      </c>
      <c r="I356" s="85">
        <v>411</v>
      </c>
      <c r="J356" s="85">
        <v>35</v>
      </c>
      <c r="L356" s="85">
        <v>1168</v>
      </c>
      <c r="M356" s="85">
        <v>18</v>
      </c>
      <c r="N356" s="85">
        <v>106</v>
      </c>
      <c r="O356" s="85">
        <v>31</v>
      </c>
      <c r="P356" s="85">
        <v>26</v>
      </c>
      <c r="Q356" s="85">
        <v>305</v>
      </c>
      <c r="R356" s="85">
        <v>411</v>
      </c>
      <c r="S356" s="85">
        <v>0</v>
      </c>
      <c r="T356" s="85">
        <v>35</v>
      </c>
      <c r="U356" s="85">
        <v>236</v>
      </c>
    </row>
    <row r="357" spans="1:21" ht="12.75">
      <c r="A357" s="6">
        <v>355</v>
      </c>
      <c r="B357" s="6" t="s">
        <v>440</v>
      </c>
      <c r="C357">
        <v>75</v>
      </c>
      <c r="D357" s="85">
        <v>646</v>
      </c>
      <c r="E357" s="85">
        <v>28</v>
      </c>
      <c r="F357" s="85">
        <v>60</v>
      </c>
      <c r="G357" s="85">
        <f t="shared" si="5"/>
        <v>172</v>
      </c>
      <c r="H357" s="85">
        <v>254</v>
      </c>
      <c r="I357" s="85">
        <v>58</v>
      </c>
      <c r="J357" s="85">
        <v>25</v>
      </c>
      <c r="L357" s="85">
        <v>646</v>
      </c>
      <c r="M357" s="85">
        <v>28</v>
      </c>
      <c r="N357" s="85">
        <v>60</v>
      </c>
      <c r="O357" s="85">
        <v>164</v>
      </c>
      <c r="P357" s="85">
        <v>8</v>
      </c>
      <c r="Q357" s="85">
        <v>254</v>
      </c>
      <c r="R357" s="85">
        <v>58</v>
      </c>
      <c r="S357" s="85">
        <v>0</v>
      </c>
      <c r="T357" s="85">
        <v>25</v>
      </c>
      <c r="U357" s="85">
        <v>49</v>
      </c>
    </row>
    <row r="358" spans="1:21" ht="12.75">
      <c r="A358" s="6">
        <v>356</v>
      </c>
      <c r="B358" s="6" t="s">
        <v>441</v>
      </c>
      <c r="C358">
        <v>76</v>
      </c>
      <c r="D358" s="85">
        <v>1432</v>
      </c>
      <c r="E358" s="85">
        <v>0</v>
      </c>
      <c r="F358" s="85">
        <v>129</v>
      </c>
      <c r="G358" s="85">
        <f t="shared" si="5"/>
        <v>186</v>
      </c>
      <c r="H358" s="85">
        <v>300</v>
      </c>
      <c r="I358" s="85">
        <v>307</v>
      </c>
      <c r="J358" s="85">
        <v>17</v>
      </c>
      <c r="L358" s="85">
        <v>1432</v>
      </c>
      <c r="M358" s="85">
        <v>0</v>
      </c>
      <c r="N358" s="85">
        <v>129</v>
      </c>
      <c r="O358" s="85">
        <v>186</v>
      </c>
      <c r="P358" s="85">
        <v>0</v>
      </c>
      <c r="Q358" s="85">
        <v>300</v>
      </c>
      <c r="R358" s="85">
        <v>307</v>
      </c>
      <c r="S358" s="85">
        <v>14</v>
      </c>
      <c r="T358" s="85">
        <v>17</v>
      </c>
      <c r="U358" s="85">
        <v>479</v>
      </c>
    </row>
    <row r="359" spans="1:21" ht="12.75">
      <c r="A359" s="6">
        <v>357</v>
      </c>
      <c r="B359" s="6" t="s">
        <v>442</v>
      </c>
      <c r="C359">
        <v>75</v>
      </c>
      <c r="D359" s="85">
        <v>922</v>
      </c>
      <c r="E359" s="85">
        <v>0</v>
      </c>
      <c r="F359" s="85">
        <v>54</v>
      </c>
      <c r="G359" s="85">
        <f t="shared" si="5"/>
        <v>242</v>
      </c>
      <c r="H359" s="85">
        <v>335</v>
      </c>
      <c r="I359" s="85">
        <v>235</v>
      </c>
      <c r="J359" s="85">
        <v>15</v>
      </c>
      <c r="L359" s="85">
        <v>922</v>
      </c>
      <c r="M359" s="85">
        <v>0</v>
      </c>
      <c r="N359" s="85">
        <v>54</v>
      </c>
      <c r="O359" s="85">
        <v>231</v>
      </c>
      <c r="P359" s="85">
        <v>11</v>
      </c>
      <c r="Q359" s="85">
        <v>335</v>
      </c>
      <c r="R359" s="85">
        <v>235</v>
      </c>
      <c r="S359" s="85">
        <v>0</v>
      </c>
      <c r="T359" s="85">
        <v>15</v>
      </c>
      <c r="U359" s="85">
        <v>41</v>
      </c>
    </row>
    <row r="360" spans="1:21" ht="12.75">
      <c r="A360" s="6">
        <v>358</v>
      </c>
      <c r="B360" s="6" t="s">
        <v>443</v>
      </c>
      <c r="C360">
        <v>74</v>
      </c>
      <c r="D360" s="85">
        <v>7621</v>
      </c>
      <c r="E360" s="85">
        <v>26</v>
      </c>
      <c r="F360" s="85">
        <v>105</v>
      </c>
      <c r="G360" s="85">
        <f t="shared" si="5"/>
        <v>332</v>
      </c>
      <c r="H360" s="85">
        <v>554</v>
      </c>
      <c r="I360" s="85">
        <v>545</v>
      </c>
      <c r="J360" s="85">
        <v>5</v>
      </c>
      <c r="L360" s="85">
        <v>7621</v>
      </c>
      <c r="M360" s="85">
        <v>26</v>
      </c>
      <c r="N360" s="85">
        <v>105</v>
      </c>
      <c r="O360" s="85">
        <v>105</v>
      </c>
      <c r="P360" s="85">
        <v>227</v>
      </c>
      <c r="Q360" s="85">
        <v>554</v>
      </c>
      <c r="R360" s="85">
        <v>545</v>
      </c>
      <c r="S360" s="85">
        <v>12</v>
      </c>
      <c r="T360" s="85">
        <v>5</v>
      </c>
      <c r="U360" s="85">
        <v>6042</v>
      </c>
    </row>
    <row r="361" spans="1:21" ht="12.75">
      <c r="A361" s="6">
        <v>359</v>
      </c>
      <c r="B361" s="6" t="s">
        <v>444</v>
      </c>
      <c r="C361">
        <v>72</v>
      </c>
      <c r="D361" s="85">
        <v>2089</v>
      </c>
      <c r="E361" s="85">
        <v>65</v>
      </c>
      <c r="F361" s="85">
        <v>56</v>
      </c>
      <c r="G361" s="85">
        <f t="shared" si="5"/>
        <v>328</v>
      </c>
      <c r="H361" s="85">
        <v>470</v>
      </c>
      <c r="I361" s="85">
        <v>432</v>
      </c>
      <c r="J361" s="85">
        <v>86</v>
      </c>
      <c r="L361" s="85">
        <v>2089</v>
      </c>
      <c r="M361" s="85">
        <v>65</v>
      </c>
      <c r="N361" s="85">
        <v>56</v>
      </c>
      <c r="O361" s="85">
        <v>314</v>
      </c>
      <c r="P361" s="85">
        <v>14</v>
      </c>
      <c r="Q361" s="85">
        <v>470</v>
      </c>
      <c r="R361" s="85">
        <v>432</v>
      </c>
      <c r="S361" s="85">
        <v>41</v>
      </c>
      <c r="T361" s="85">
        <v>86</v>
      </c>
      <c r="U361" s="85">
        <v>611</v>
      </c>
    </row>
    <row r="362" spans="1:21" ht="12.75">
      <c r="A362" s="6">
        <v>360</v>
      </c>
      <c r="B362" s="6" t="s">
        <v>445</v>
      </c>
      <c r="C362">
        <v>72</v>
      </c>
      <c r="D362" s="85">
        <v>2720</v>
      </c>
      <c r="E362" s="85">
        <v>0</v>
      </c>
      <c r="F362" s="85">
        <v>16</v>
      </c>
      <c r="G362" s="85">
        <f t="shared" si="5"/>
        <v>196</v>
      </c>
      <c r="H362" s="85">
        <v>82</v>
      </c>
      <c r="I362" s="85">
        <v>146</v>
      </c>
      <c r="J362" s="85">
        <v>89</v>
      </c>
      <c r="L362" s="85">
        <v>2720</v>
      </c>
      <c r="M362" s="85">
        <v>0</v>
      </c>
      <c r="N362" s="85">
        <v>16</v>
      </c>
      <c r="O362" s="85">
        <v>196</v>
      </c>
      <c r="P362" s="85">
        <v>0</v>
      </c>
      <c r="Q362" s="85">
        <v>82</v>
      </c>
      <c r="R362" s="85">
        <v>146</v>
      </c>
      <c r="S362" s="85">
        <v>0</v>
      </c>
      <c r="T362" s="85">
        <v>89</v>
      </c>
      <c r="U362" s="85">
        <v>2191</v>
      </c>
    </row>
    <row r="363" spans="1:21" ht="12.75">
      <c r="A363" s="6">
        <v>361</v>
      </c>
      <c r="B363" s="6" t="s">
        <v>446</v>
      </c>
      <c r="C363">
        <v>73</v>
      </c>
      <c r="D363" s="85">
        <v>2042</v>
      </c>
      <c r="E363" s="85">
        <v>123</v>
      </c>
      <c r="F363" s="85">
        <v>53</v>
      </c>
      <c r="G363" s="85">
        <f t="shared" si="5"/>
        <v>166</v>
      </c>
      <c r="H363" s="85">
        <v>466</v>
      </c>
      <c r="I363" s="85">
        <v>692</v>
      </c>
      <c r="J363" s="85">
        <v>84</v>
      </c>
      <c r="L363" s="85">
        <v>2042</v>
      </c>
      <c r="M363" s="85">
        <v>123</v>
      </c>
      <c r="N363" s="85">
        <v>53</v>
      </c>
      <c r="O363" s="85">
        <v>166</v>
      </c>
      <c r="P363" s="85">
        <v>0</v>
      </c>
      <c r="Q363" s="85">
        <v>466</v>
      </c>
      <c r="R363" s="85">
        <v>692</v>
      </c>
      <c r="S363" s="85">
        <v>0</v>
      </c>
      <c r="T363" s="85">
        <v>84</v>
      </c>
      <c r="U363" s="85">
        <v>458</v>
      </c>
    </row>
    <row r="364" spans="1:21" ht="12.75">
      <c r="A364" s="6">
        <v>362</v>
      </c>
      <c r="B364" s="6" t="s">
        <v>447</v>
      </c>
      <c r="C364">
        <v>73</v>
      </c>
      <c r="D364" s="85">
        <v>1562</v>
      </c>
      <c r="E364" s="85">
        <v>8</v>
      </c>
      <c r="F364" s="85">
        <v>28</v>
      </c>
      <c r="G364" s="85">
        <f t="shared" si="5"/>
        <v>61</v>
      </c>
      <c r="H364" s="85">
        <v>327</v>
      </c>
      <c r="I364" s="85">
        <v>791</v>
      </c>
      <c r="J364" s="85">
        <v>8</v>
      </c>
      <c r="L364" s="85">
        <v>1562</v>
      </c>
      <c r="M364" s="85">
        <v>8</v>
      </c>
      <c r="N364" s="85">
        <v>28</v>
      </c>
      <c r="O364" s="85">
        <v>61</v>
      </c>
      <c r="P364" s="85">
        <v>0</v>
      </c>
      <c r="Q364" s="85">
        <v>327</v>
      </c>
      <c r="R364" s="85">
        <v>791</v>
      </c>
      <c r="S364" s="85">
        <v>0</v>
      </c>
      <c r="T364" s="85">
        <v>8</v>
      </c>
      <c r="U364" s="85">
        <v>339</v>
      </c>
    </row>
    <row r="365" spans="1:21" ht="12.75">
      <c r="A365" s="6">
        <v>363</v>
      </c>
      <c r="B365" s="6" t="s">
        <v>448</v>
      </c>
      <c r="C365">
        <v>73</v>
      </c>
      <c r="D365" s="85">
        <v>975</v>
      </c>
      <c r="E365" s="85">
        <v>12</v>
      </c>
      <c r="F365" s="85">
        <v>0</v>
      </c>
      <c r="G365" s="85">
        <f t="shared" si="5"/>
        <v>101</v>
      </c>
      <c r="H365" s="85">
        <v>368</v>
      </c>
      <c r="I365" s="85">
        <v>312</v>
      </c>
      <c r="J365" s="85">
        <v>18</v>
      </c>
      <c r="L365" s="85">
        <v>975</v>
      </c>
      <c r="M365" s="85">
        <v>12</v>
      </c>
      <c r="N365" s="85">
        <v>0</v>
      </c>
      <c r="O365" s="85">
        <v>101</v>
      </c>
      <c r="P365" s="85">
        <v>0</v>
      </c>
      <c r="Q365" s="85">
        <v>368</v>
      </c>
      <c r="R365" s="85">
        <v>312</v>
      </c>
      <c r="S365" s="85">
        <v>5</v>
      </c>
      <c r="T365" s="85">
        <v>18</v>
      </c>
      <c r="U365" s="85">
        <v>159</v>
      </c>
    </row>
    <row r="366" spans="1:21" ht="12.75">
      <c r="A366" s="6">
        <v>364</v>
      </c>
      <c r="B366" s="6" t="s">
        <v>449</v>
      </c>
      <c r="C366">
        <v>73</v>
      </c>
      <c r="D366" s="85">
        <v>2830</v>
      </c>
      <c r="E366" s="85">
        <v>9</v>
      </c>
      <c r="F366" s="85">
        <v>75</v>
      </c>
      <c r="G366" s="85">
        <f t="shared" si="5"/>
        <v>268</v>
      </c>
      <c r="H366" s="85">
        <v>242</v>
      </c>
      <c r="I366" s="85">
        <v>264</v>
      </c>
      <c r="J366" s="85">
        <v>51</v>
      </c>
      <c r="L366" s="85">
        <v>2830</v>
      </c>
      <c r="M366" s="85">
        <v>9</v>
      </c>
      <c r="N366" s="85">
        <v>75</v>
      </c>
      <c r="O366" s="85">
        <v>268</v>
      </c>
      <c r="P366" s="85">
        <v>0</v>
      </c>
      <c r="Q366" s="85">
        <v>242</v>
      </c>
      <c r="R366" s="85">
        <v>264</v>
      </c>
      <c r="S366" s="85">
        <v>5</v>
      </c>
      <c r="T366" s="85">
        <v>51</v>
      </c>
      <c r="U366" s="85">
        <v>1916</v>
      </c>
    </row>
    <row r="367" spans="1:21" ht="12.75">
      <c r="A367" s="6">
        <v>365</v>
      </c>
      <c r="B367" s="6" t="s">
        <v>450</v>
      </c>
      <c r="C367">
        <v>73</v>
      </c>
      <c r="D367" s="85">
        <v>528</v>
      </c>
      <c r="E367" s="85">
        <v>10</v>
      </c>
      <c r="F367" s="85">
        <v>0</v>
      </c>
      <c r="G367" s="85">
        <f t="shared" si="5"/>
        <v>101</v>
      </c>
      <c r="H367" s="85">
        <v>49</v>
      </c>
      <c r="I367" s="85">
        <v>224</v>
      </c>
      <c r="J367" s="85">
        <v>15</v>
      </c>
      <c r="L367" s="85">
        <v>528</v>
      </c>
      <c r="M367" s="85">
        <v>10</v>
      </c>
      <c r="N367" s="85">
        <v>0</v>
      </c>
      <c r="O367" s="85">
        <v>101</v>
      </c>
      <c r="P367" s="85">
        <v>0</v>
      </c>
      <c r="Q367" s="85">
        <v>49</v>
      </c>
      <c r="R367" s="85">
        <v>224</v>
      </c>
      <c r="S367" s="85">
        <v>3</v>
      </c>
      <c r="T367" s="85">
        <v>15</v>
      </c>
      <c r="U367" s="85">
        <v>126</v>
      </c>
    </row>
    <row r="368" spans="1:21" ht="12.75">
      <c r="A368" s="6">
        <v>366</v>
      </c>
      <c r="B368" s="6" t="s">
        <v>451</v>
      </c>
      <c r="C368">
        <v>75</v>
      </c>
      <c r="D368" s="85">
        <v>330</v>
      </c>
      <c r="E368" s="85">
        <v>0</v>
      </c>
      <c r="F368" s="85">
        <v>35</v>
      </c>
      <c r="G368" s="85">
        <f t="shared" si="5"/>
        <v>115</v>
      </c>
      <c r="H368" s="85">
        <v>78</v>
      </c>
      <c r="I368" s="85">
        <v>88</v>
      </c>
      <c r="J368" s="85">
        <v>0</v>
      </c>
      <c r="L368" s="85">
        <v>330</v>
      </c>
      <c r="M368" s="85">
        <v>0</v>
      </c>
      <c r="N368" s="85">
        <v>35</v>
      </c>
      <c r="O368" s="85">
        <v>115</v>
      </c>
      <c r="P368" s="85">
        <v>0</v>
      </c>
      <c r="Q368" s="85">
        <v>78</v>
      </c>
      <c r="R368" s="85">
        <v>88</v>
      </c>
      <c r="S368" s="85">
        <v>0</v>
      </c>
      <c r="T368" s="85">
        <v>0</v>
      </c>
      <c r="U368" s="85">
        <v>14</v>
      </c>
    </row>
    <row r="369" spans="1:21" ht="12.75">
      <c r="A369" s="6">
        <v>367</v>
      </c>
      <c r="B369" s="6" t="s">
        <v>452</v>
      </c>
      <c r="C369">
        <v>75</v>
      </c>
      <c r="D369" s="85">
        <v>1192</v>
      </c>
      <c r="E369" s="85">
        <v>12</v>
      </c>
      <c r="F369" s="85">
        <v>20</v>
      </c>
      <c r="G369" s="85">
        <f t="shared" si="5"/>
        <v>24</v>
      </c>
      <c r="H369" s="85">
        <v>271</v>
      </c>
      <c r="I369" s="85">
        <v>117</v>
      </c>
      <c r="J369" s="85">
        <v>135</v>
      </c>
      <c r="L369" s="85">
        <v>1192</v>
      </c>
      <c r="M369" s="85">
        <v>12</v>
      </c>
      <c r="N369" s="85">
        <v>20</v>
      </c>
      <c r="O369" s="85">
        <v>24</v>
      </c>
      <c r="P369" s="85">
        <v>0</v>
      </c>
      <c r="Q369" s="85">
        <v>271</v>
      </c>
      <c r="R369" s="85">
        <v>117</v>
      </c>
      <c r="S369" s="85">
        <v>0</v>
      </c>
      <c r="T369" s="85">
        <v>135</v>
      </c>
      <c r="U369" s="85">
        <v>613</v>
      </c>
    </row>
    <row r="370" spans="1:21" ht="12.75">
      <c r="A370" s="6">
        <v>368</v>
      </c>
      <c r="B370" s="6" t="s">
        <v>453</v>
      </c>
      <c r="C370">
        <v>76</v>
      </c>
      <c r="D370" s="85">
        <v>971</v>
      </c>
      <c r="E370" s="85">
        <v>20</v>
      </c>
      <c r="F370" s="85">
        <v>32</v>
      </c>
      <c r="G370" s="85">
        <f t="shared" si="5"/>
        <v>256</v>
      </c>
      <c r="H370" s="85">
        <v>358</v>
      </c>
      <c r="I370" s="85">
        <v>191</v>
      </c>
      <c r="J370" s="85">
        <v>39</v>
      </c>
      <c r="L370" s="85">
        <v>971</v>
      </c>
      <c r="M370" s="85">
        <v>20</v>
      </c>
      <c r="N370" s="85">
        <v>32</v>
      </c>
      <c r="O370" s="85">
        <v>253</v>
      </c>
      <c r="P370" s="85">
        <v>3</v>
      </c>
      <c r="Q370" s="85">
        <v>358</v>
      </c>
      <c r="R370" s="85">
        <v>191</v>
      </c>
      <c r="S370" s="85">
        <v>27</v>
      </c>
      <c r="T370" s="85">
        <v>39</v>
      </c>
      <c r="U370" s="85">
        <v>48</v>
      </c>
    </row>
    <row r="371" spans="1:21" ht="12.75">
      <c r="A371" s="6">
        <v>369</v>
      </c>
      <c r="B371" s="6" t="s">
        <v>454</v>
      </c>
      <c r="C371">
        <v>75</v>
      </c>
      <c r="D371" s="85">
        <v>1426</v>
      </c>
      <c r="E371" s="85">
        <v>35</v>
      </c>
      <c r="F371" s="85">
        <v>33</v>
      </c>
      <c r="G371" s="85">
        <f t="shared" si="5"/>
        <v>159</v>
      </c>
      <c r="H371" s="85">
        <v>327</v>
      </c>
      <c r="I371" s="85">
        <v>200</v>
      </c>
      <c r="J371" s="85">
        <v>59</v>
      </c>
      <c r="L371" s="85">
        <v>1426</v>
      </c>
      <c r="M371" s="85">
        <v>35</v>
      </c>
      <c r="N371" s="85">
        <v>33</v>
      </c>
      <c r="O371" s="85">
        <v>142</v>
      </c>
      <c r="P371" s="85">
        <v>17</v>
      </c>
      <c r="Q371" s="85">
        <v>327</v>
      </c>
      <c r="R371" s="85">
        <v>200</v>
      </c>
      <c r="S371" s="85">
        <v>19</v>
      </c>
      <c r="T371" s="85">
        <v>59</v>
      </c>
      <c r="U371" s="85">
        <v>594</v>
      </c>
    </row>
    <row r="372" spans="1:21" ht="12.75">
      <c r="A372" s="6">
        <v>370</v>
      </c>
      <c r="B372" s="6" t="s">
        <v>455</v>
      </c>
      <c r="C372">
        <v>72</v>
      </c>
      <c r="D372" s="85">
        <v>1270</v>
      </c>
      <c r="E372" s="85">
        <v>0</v>
      </c>
      <c r="F372" s="85">
        <v>16</v>
      </c>
      <c r="G372" s="85">
        <f t="shared" si="5"/>
        <v>145</v>
      </c>
      <c r="H372" s="85">
        <v>425</v>
      </c>
      <c r="I372" s="85">
        <v>401</v>
      </c>
      <c r="J372" s="85">
        <v>14</v>
      </c>
      <c r="L372" s="85">
        <v>1270</v>
      </c>
      <c r="M372" s="85">
        <v>0</v>
      </c>
      <c r="N372" s="85">
        <v>16</v>
      </c>
      <c r="O372" s="85">
        <v>142</v>
      </c>
      <c r="P372" s="85">
        <v>3</v>
      </c>
      <c r="Q372" s="85">
        <v>425</v>
      </c>
      <c r="R372" s="85">
        <v>401</v>
      </c>
      <c r="S372" s="85">
        <v>0</v>
      </c>
      <c r="T372" s="85">
        <v>14</v>
      </c>
      <c r="U372" s="85">
        <v>269</v>
      </c>
    </row>
    <row r="373" spans="1:21" ht="12.75">
      <c r="A373" s="6">
        <v>371</v>
      </c>
      <c r="B373" s="6" t="s">
        <v>456</v>
      </c>
      <c r="C373">
        <v>72</v>
      </c>
      <c r="D373" s="85">
        <v>1394</v>
      </c>
      <c r="E373" s="85">
        <v>0</v>
      </c>
      <c r="F373" s="85">
        <v>81</v>
      </c>
      <c r="G373" s="85">
        <f t="shared" si="5"/>
        <v>91</v>
      </c>
      <c r="H373" s="85">
        <v>192</v>
      </c>
      <c r="I373" s="85">
        <v>514</v>
      </c>
      <c r="J373" s="85">
        <v>10</v>
      </c>
      <c r="L373" s="85">
        <v>1394</v>
      </c>
      <c r="M373" s="85">
        <v>0</v>
      </c>
      <c r="N373" s="85">
        <v>81</v>
      </c>
      <c r="O373" s="85">
        <v>91</v>
      </c>
      <c r="P373" s="85">
        <v>0</v>
      </c>
      <c r="Q373" s="85">
        <v>192</v>
      </c>
      <c r="R373" s="85">
        <v>514</v>
      </c>
      <c r="S373" s="85">
        <v>3</v>
      </c>
      <c r="T373" s="85">
        <v>10</v>
      </c>
      <c r="U373" s="85">
        <v>503</v>
      </c>
    </row>
    <row r="374" spans="1:21" ht="12.75">
      <c r="A374" s="6">
        <v>372</v>
      </c>
      <c r="B374" s="6" t="s">
        <v>457</v>
      </c>
      <c r="C374">
        <v>74</v>
      </c>
      <c r="D374" s="85">
        <v>2437</v>
      </c>
      <c r="E374" s="85">
        <v>75</v>
      </c>
      <c r="F374" s="85">
        <v>103</v>
      </c>
      <c r="G374" s="85">
        <f t="shared" si="5"/>
        <v>318</v>
      </c>
      <c r="H374" s="85">
        <v>595</v>
      </c>
      <c r="I374" s="85">
        <v>149</v>
      </c>
      <c r="J374" s="85">
        <v>53</v>
      </c>
      <c r="L374" s="85">
        <v>2437</v>
      </c>
      <c r="M374" s="85">
        <v>75</v>
      </c>
      <c r="N374" s="85">
        <v>103</v>
      </c>
      <c r="O374" s="85">
        <v>318</v>
      </c>
      <c r="P374" s="85">
        <v>0</v>
      </c>
      <c r="Q374" s="85">
        <v>595</v>
      </c>
      <c r="R374" s="85">
        <v>149</v>
      </c>
      <c r="S374" s="85">
        <v>16</v>
      </c>
      <c r="T374" s="85">
        <v>53</v>
      </c>
      <c r="U374" s="85">
        <v>1128</v>
      </c>
    </row>
    <row r="375" spans="1:21" ht="12.75">
      <c r="A375" s="6">
        <v>373</v>
      </c>
      <c r="B375" s="6" t="s">
        <v>458</v>
      </c>
      <c r="C375">
        <v>76</v>
      </c>
      <c r="D375" s="85">
        <v>3380</v>
      </c>
      <c r="E375" s="85">
        <v>97</v>
      </c>
      <c r="F375" s="85">
        <v>229</v>
      </c>
      <c r="G375" s="85">
        <f t="shared" si="5"/>
        <v>298</v>
      </c>
      <c r="H375" s="85">
        <v>964</v>
      </c>
      <c r="I375" s="85">
        <v>361</v>
      </c>
      <c r="J375" s="85">
        <v>93</v>
      </c>
      <c r="L375" s="85">
        <v>3380</v>
      </c>
      <c r="M375" s="85">
        <v>97</v>
      </c>
      <c r="N375" s="85">
        <v>229</v>
      </c>
      <c r="O375" s="85">
        <v>268</v>
      </c>
      <c r="P375" s="85">
        <v>30</v>
      </c>
      <c r="Q375" s="85">
        <v>964</v>
      </c>
      <c r="R375" s="85">
        <v>361</v>
      </c>
      <c r="S375" s="85">
        <v>0</v>
      </c>
      <c r="T375" s="85">
        <v>93</v>
      </c>
      <c r="U375" s="85">
        <v>1338</v>
      </c>
    </row>
    <row r="376" spans="1:21" ht="12.75">
      <c r="A376" s="6">
        <v>374</v>
      </c>
      <c r="B376" s="6" t="s">
        <v>459</v>
      </c>
      <c r="C376">
        <v>75</v>
      </c>
      <c r="D376" s="85">
        <v>682</v>
      </c>
      <c r="E376" s="85">
        <v>0</v>
      </c>
      <c r="F376" s="85">
        <v>72</v>
      </c>
      <c r="G376" s="85">
        <f t="shared" si="5"/>
        <v>138</v>
      </c>
      <c r="H376" s="85">
        <v>237</v>
      </c>
      <c r="I376" s="85">
        <v>148</v>
      </c>
      <c r="J376" s="85">
        <v>0</v>
      </c>
      <c r="L376" s="85">
        <v>682</v>
      </c>
      <c r="M376" s="85">
        <v>0</v>
      </c>
      <c r="N376" s="85">
        <v>72</v>
      </c>
      <c r="O376" s="85">
        <v>114</v>
      </c>
      <c r="P376" s="85">
        <v>24</v>
      </c>
      <c r="Q376" s="85">
        <v>237</v>
      </c>
      <c r="R376" s="85">
        <v>148</v>
      </c>
      <c r="S376" s="85">
        <v>0</v>
      </c>
      <c r="T376" s="85">
        <v>0</v>
      </c>
      <c r="U376" s="85">
        <v>87</v>
      </c>
    </row>
    <row r="377" spans="1:21" ht="12.75">
      <c r="A377" s="6">
        <v>375</v>
      </c>
      <c r="B377" s="6" t="s">
        <v>460</v>
      </c>
      <c r="C377">
        <v>74</v>
      </c>
      <c r="D377" s="85">
        <v>1636</v>
      </c>
      <c r="E377" s="85">
        <v>0</v>
      </c>
      <c r="F377" s="85">
        <v>18</v>
      </c>
      <c r="G377" s="85">
        <f t="shared" si="5"/>
        <v>124</v>
      </c>
      <c r="H377" s="85">
        <v>491</v>
      </c>
      <c r="I377" s="85">
        <v>422</v>
      </c>
      <c r="J377" s="85">
        <v>0</v>
      </c>
      <c r="L377" s="85">
        <v>1636</v>
      </c>
      <c r="M377" s="85">
        <v>0</v>
      </c>
      <c r="N377" s="85">
        <v>18</v>
      </c>
      <c r="O377" s="85">
        <v>86</v>
      </c>
      <c r="P377" s="85">
        <v>38</v>
      </c>
      <c r="Q377" s="85">
        <v>491</v>
      </c>
      <c r="R377" s="85">
        <v>422</v>
      </c>
      <c r="S377" s="85">
        <v>0</v>
      </c>
      <c r="T377" s="85">
        <v>0</v>
      </c>
      <c r="U377" s="85">
        <v>581</v>
      </c>
    </row>
    <row r="378" spans="1:21" ht="12.75">
      <c r="A378" s="6">
        <v>376</v>
      </c>
      <c r="B378" s="6" t="s">
        <v>461</v>
      </c>
      <c r="C378">
        <v>73</v>
      </c>
      <c r="D378" s="85">
        <v>1546</v>
      </c>
      <c r="E378" s="85">
        <v>0</v>
      </c>
      <c r="F378" s="85">
        <v>18</v>
      </c>
      <c r="G378" s="85">
        <f t="shared" si="5"/>
        <v>85</v>
      </c>
      <c r="H378" s="85">
        <v>602</v>
      </c>
      <c r="I378" s="85">
        <v>424</v>
      </c>
      <c r="J378" s="85">
        <v>54</v>
      </c>
      <c r="L378" s="85">
        <v>1546</v>
      </c>
      <c r="M378" s="85">
        <v>0</v>
      </c>
      <c r="N378" s="85">
        <v>18</v>
      </c>
      <c r="O378" s="85">
        <v>85</v>
      </c>
      <c r="P378" s="85">
        <v>0</v>
      </c>
      <c r="Q378" s="85">
        <v>602</v>
      </c>
      <c r="R378" s="85">
        <v>424</v>
      </c>
      <c r="S378" s="85">
        <v>3</v>
      </c>
      <c r="T378" s="85">
        <v>54</v>
      </c>
      <c r="U378" s="85">
        <v>360</v>
      </c>
    </row>
    <row r="379" spans="1:21" ht="12.75">
      <c r="A379" s="6">
        <v>377</v>
      </c>
      <c r="B379" s="6" t="s">
        <v>462</v>
      </c>
      <c r="C379">
        <v>82</v>
      </c>
      <c r="D379" s="87">
        <v>5415</v>
      </c>
      <c r="E379" s="86">
        <v>271.83299999999997</v>
      </c>
      <c r="F379" s="86">
        <v>284.82899999999995</v>
      </c>
      <c r="G379" s="85">
        <f t="shared" si="5"/>
        <v>200.8965</v>
      </c>
      <c r="H379" s="86">
        <v>922.1745000000001</v>
      </c>
      <c r="I379" s="86">
        <v>547.9979999999999</v>
      </c>
      <c r="J379" s="86">
        <v>88.806</v>
      </c>
      <c r="L379" s="87">
        <v>5415</v>
      </c>
      <c r="M379" s="86">
        <v>271.83299999999997</v>
      </c>
      <c r="N379" s="86">
        <v>284.82899999999995</v>
      </c>
      <c r="O379" s="86">
        <v>200.8965</v>
      </c>
      <c r="P379" s="86">
        <v>0</v>
      </c>
      <c r="Q379" s="86">
        <v>922.1745000000001</v>
      </c>
      <c r="R379" s="86">
        <v>547.9979999999999</v>
      </c>
      <c r="S379" s="86">
        <v>16.7865</v>
      </c>
      <c r="T379" s="86">
        <v>88.806</v>
      </c>
      <c r="U379" s="86">
        <v>3081.135</v>
      </c>
    </row>
    <row r="380" spans="1:21" ht="12.75">
      <c r="A380" s="6">
        <v>378</v>
      </c>
      <c r="B380" s="6" t="s">
        <v>463</v>
      </c>
      <c r="C380">
        <v>82</v>
      </c>
      <c r="D380" s="87">
        <v>2674</v>
      </c>
      <c r="E380" s="86">
        <v>136.9088</v>
      </c>
      <c r="F380" s="86">
        <v>178.0884</v>
      </c>
      <c r="G380" s="85">
        <f t="shared" si="5"/>
        <v>363.9314</v>
      </c>
      <c r="H380" s="86">
        <v>1192.0692</v>
      </c>
      <c r="I380" s="86">
        <v>240.92739999999998</v>
      </c>
      <c r="J380" s="86">
        <v>51.0734</v>
      </c>
      <c r="L380" s="87">
        <v>2674</v>
      </c>
      <c r="M380" s="86">
        <v>136.9088</v>
      </c>
      <c r="N380" s="86">
        <v>178.0884</v>
      </c>
      <c r="O380" s="86">
        <v>350.0266</v>
      </c>
      <c r="P380" s="86">
        <v>13.9048</v>
      </c>
      <c r="Q380" s="86">
        <v>1192.0692</v>
      </c>
      <c r="R380" s="86">
        <v>240.92739999999998</v>
      </c>
      <c r="S380" s="86">
        <v>4.011</v>
      </c>
      <c r="T380" s="86">
        <v>51.0734</v>
      </c>
      <c r="U380" s="86">
        <v>506.9904</v>
      </c>
    </row>
    <row r="381" spans="1:21" ht="12.75">
      <c r="A381" s="6">
        <v>379</v>
      </c>
      <c r="B381" s="6" t="s">
        <v>464</v>
      </c>
      <c r="C381">
        <v>82</v>
      </c>
      <c r="D381" s="87">
        <v>1474</v>
      </c>
      <c r="E381" s="86">
        <v>2.948</v>
      </c>
      <c r="F381" s="86">
        <v>235.9874</v>
      </c>
      <c r="G381" s="85">
        <f t="shared" si="5"/>
        <v>126.02700000000002</v>
      </c>
      <c r="H381" s="86">
        <v>349.9275999999999</v>
      </c>
      <c r="I381" s="86">
        <v>322.9534</v>
      </c>
      <c r="J381" s="86">
        <v>0</v>
      </c>
      <c r="L381" s="87">
        <v>1474</v>
      </c>
      <c r="M381" s="86">
        <v>2.948</v>
      </c>
      <c r="N381" s="86">
        <v>235.9874</v>
      </c>
      <c r="O381" s="86">
        <v>116.00380000000001</v>
      </c>
      <c r="P381" s="86">
        <v>10.023200000000001</v>
      </c>
      <c r="Q381" s="86">
        <v>349.9275999999999</v>
      </c>
      <c r="R381" s="86">
        <v>322.9534</v>
      </c>
      <c r="S381" s="86">
        <v>30.069599999999998</v>
      </c>
      <c r="T381" s="86">
        <v>0</v>
      </c>
      <c r="U381" s="86">
        <v>405.9396</v>
      </c>
    </row>
    <row r="382" spans="1:21" ht="12.75">
      <c r="A382" s="6">
        <v>380</v>
      </c>
      <c r="B382" s="6" t="s">
        <v>465</v>
      </c>
      <c r="C382">
        <v>79</v>
      </c>
      <c r="D382" s="87">
        <v>3624</v>
      </c>
      <c r="E382" s="86">
        <v>93.8616</v>
      </c>
      <c r="F382" s="86">
        <v>118.1424</v>
      </c>
      <c r="G382" s="85">
        <f t="shared" si="5"/>
        <v>117.77999999999999</v>
      </c>
      <c r="H382" s="86">
        <v>222.87600000000003</v>
      </c>
      <c r="I382" s="86">
        <v>413.13599999999997</v>
      </c>
      <c r="J382" s="86">
        <v>0</v>
      </c>
      <c r="L382" s="87">
        <v>3624</v>
      </c>
      <c r="M382" s="86">
        <v>93.8616</v>
      </c>
      <c r="N382" s="86">
        <v>118.1424</v>
      </c>
      <c r="O382" s="86">
        <v>114.8808</v>
      </c>
      <c r="P382" s="86">
        <v>2.8992</v>
      </c>
      <c r="Q382" s="86">
        <v>222.87600000000003</v>
      </c>
      <c r="R382" s="86">
        <v>413.13599999999997</v>
      </c>
      <c r="S382" s="86">
        <v>22.106399999999997</v>
      </c>
      <c r="T382" s="86">
        <v>0</v>
      </c>
      <c r="U382" s="86">
        <v>2636.0976</v>
      </c>
    </row>
    <row r="383" spans="1:21" ht="12.75">
      <c r="A383" s="6">
        <v>381</v>
      </c>
      <c r="B383" s="6" t="s">
        <v>466</v>
      </c>
      <c r="C383">
        <v>81</v>
      </c>
      <c r="D383" s="87">
        <v>926</v>
      </c>
      <c r="E383" s="86">
        <v>0</v>
      </c>
      <c r="F383" s="86">
        <v>58.9862</v>
      </c>
      <c r="G383" s="85">
        <f t="shared" si="5"/>
        <v>69.0796</v>
      </c>
      <c r="H383" s="86">
        <v>107.9716</v>
      </c>
      <c r="I383" s="86">
        <v>41.02179999999999</v>
      </c>
      <c r="J383" s="86">
        <v>0</v>
      </c>
      <c r="L383" s="87">
        <v>926</v>
      </c>
      <c r="M383" s="86">
        <v>0</v>
      </c>
      <c r="N383" s="86">
        <v>58.9862</v>
      </c>
      <c r="O383" s="86">
        <v>52.041199999999996</v>
      </c>
      <c r="P383" s="86">
        <v>17.038400000000003</v>
      </c>
      <c r="Q383" s="86">
        <v>107.9716</v>
      </c>
      <c r="R383" s="86">
        <v>41.02179999999999</v>
      </c>
      <c r="S383" s="86">
        <v>6.019</v>
      </c>
      <c r="T383" s="86">
        <v>0</v>
      </c>
      <c r="U383" s="86">
        <v>643.0143999999999</v>
      </c>
    </row>
    <row r="384" spans="1:21" ht="12.75">
      <c r="A384" s="6">
        <v>382</v>
      </c>
      <c r="B384" s="6" t="s">
        <v>467</v>
      </c>
      <c r="C384">
        <v>83</v>
      </c>
      <c r="D384" s="87">
        <v>1856</v>
      </c>
      <c r="E384" s="86">
        <v>46.956799999999994</v>
      </c>
      <c r="F384" s="86">
        <v>95.0272</v>
      </c>
      <c r="G384" s="85">
        <f t="shared" si="5"/>
        <v>54.937599999999996</v>
      </c>
      <c r="H384" s="86">
        <v>420.01279999999997</v>
      </c>
      <c r="I384" s="86">
        <v>701.0112000000001</v>
      </c>
      <c r="J384" s="86">
        <v>95.9552</v>
      </c>
      <c r="L384" s="87">
        <v>1856</v>
      </c>
      <c r="M384" s="86">
        <v>46.956799999999994</v>
      </c>
      <c r="N384" s="86">
        <v>95.0272</v>
      </c>
      <c r="O384" s="86">
        <v>28.9536</v>
      </c>
      <c r="P384" s="86">
        <v>25.983999999999995</v>
      </c>
      <c r="Q384" s="86">
        <v>420.01279999999997</v>
      </c>
      <c r="R384" s="86">
        <v>701.0112000000001</v>
      </c>
      <c r="S384" s="86">
        <v>35.0784</v>
      </c>
      <c r="T384" s="86">
        <v>95.9552</v>
      </c>
      <c r="U384" s="86">
        <v>407.0208</v>
      </c>
    </row>
    <row r="385" spans="1:21" ht="12.75">
      <c r="A385" s="6">
        <v>383</v>
      </c>
      <c r="B385" s="6" t="s">
        <v>468</v>
      </c>
      <c r="C385">
        <v>82</v>
      </c>
      <c r="D385" s="87">
        <v>2777</v>
      </c>
      <c r="E385" s="86">
        <v>111.08</v>
      </c>
      <c r="F385" s="86">
        <v>41.932700000000004</v>
      </c>
      <c r="G385" s="85">
        <f t="shared" si="5"/>
        <v>218.82759999999996</v>
      </c>
      <c r="H385" s="86">
        <v>347.125</v>
      </c>
      <c r="I385" s="86">
        <v>251.0408</v>
      </c>
      <c r="J385" s="86">
        <v>9.9972</v>
      </c>
      <c r="L385" s="87">
        <v>2777</v>
      </c>
      <c r="M385" s="86">
        <v>111.08</v>
      </c>
      <c r="N385" s="86">
        <v>41.932700000000004</v>
      </c>
      <c r="O385" s="86">
        <v>136.90609999999998</v>
      </c>
      <c r="P385" s="86">
        <v>81.9215</v>
      </c>
      <c r="Q385" s="86">
        <v>347.125</v>
      </c>
      <c r="R385" s="86">
        <v>251.0408</v>
      </c>
      <c r="S385" s="86">
        <v>14.995800000000001</v>
      </c>
      <c r="T385" s="86">
        <v>9.9972</v>
      </c>
      <c r="U385" s="86">
        <v>1782.0009</v>
      </c>
    </row>
    <row r="386" spans="1:21" ht="12.75">
      <c r="A386" s="6">
        <v>384</v>
      </c>
      <c r="B386" s="6" t="s">
        <v>469</v>
      </c>
      <c r="C386">
        <v>77</v>
      </c>
      <c r="D386" s="87">
        <v>1517</v>
      </c>
      <c r="E386" s="86">
        <v>0</v>
      </c>
      <c r="F386" s="86">
        <v>185.07399999999998</v>
      </c>
      <c r="G386" s="85">
        <f t="shared" si="5"/>
        <v>84.95199999999998</v>
      </c>
      <c r="H386" s="86">
        <v>579.9490999999999</v>
      </c>
      <c r="I386" s="86">
        <v>143.0531</v>
      </c>
      <c r="J386" s="86">
        <v>35.9529</v>
      </c>
      <c r="L386" s="87">
        <v>1517</v>
      </c>
      <c r="M386" s="86">
        <v>0</v>
      </c>
      <c r="N386" s="86">
        <v>185.07399999999998</v>
      </c>
      <c r="O386" s="86">
        <v>84.95199999999998</v>
      </c>
      <c r="P386" s="86">
        <v>0</v>
      </c>
      <c r="Q386" s="86">
        <v>579.9490999999999</v>
      </c>
      <c r="R386" s="86">
        <v>143.0531</v>
      </c>
      <c r="S386" s="86">
        <v>13.9564</v>
      </c>
      <c r="T386" s="86">
        <v>35.9529</v>
      </c>
      <c r="U386" s="86">
        <v>474.0625</v>
      </c>
    </row>
    <row r="387" spans="1:21" ht="12.75">
      <c r="A387" s="6">
        <v>385</v>
      </c>
      <c r="B387" s="6" t="s">
        <v>470</v>
      </c>
      <c r="C387">
        <v>84</v>
      </c>
      <c r="D387" s="87">
        <v>1113</v>
      </c>
      <c r="E387" s="86">
        <v>0</v>
      </c>
      <c r="F387" s="86">
        <v>30.051000000000002</v>
      </c>
      <c r="G387" s="85">
        <f t="shared" si="5"/>
        <v>4.0068</v>
      </c>
      <c r="H387" s="86">
        <v>446.98079999999993</v>
      </c>
      <c r="I387" s="86">
        <v>86.0349</v>
      </c>
      <c r="J387" s="86">
        <v>52.9788</v>
      </c>
      <c r="L387" s="87">
        <v>1113</v>
      </c>
      <c r="M387" s="86">
        <v>0</v>
      </c>
      <c r="N387" s="86">
        <v>30.051000000000002</v>
      </c>
      <c r="O387" s="86">
        <v>3.0051000000000005</v>
      </c>
      <c r="P387" s="86">
        <v>1.0017</v>
      </c>
      <c r="Q387" s="86">
        <v>446.98079999999993</v>
      </c>
      <c r="R387" s="86">
        <v>86.0349</v>
      </c>
      <c r="S387" s="86">
        <v>38.955</v>
      </c>
      <c r="T387" s="86">
        <v>52.9788</v>
      </c>
      <c r="U387" s="86">
        <v>453.99269999999996</v>
      </c>
    </row>
    <row r="388" spans="1:21" ht="12.75">
      <c r="A388" s="6">
        <v>386</v>
      </c>
      <c r="B388" s="6" t="s">
        <v>471</v>
      </c>
      <c r="C388">
        <v>83</v>
      </c>
      <c r="D388" s="87">
        <v>1102</v>
      </c>
      <c r="E388" s="86">
        <v>10.0282</v>
      </c>
      <c r="F388" s="86">
        <v>54.9898</v>
      </c>
      <c r="G388" s="85">
        <f aca="true" t="shared" si="6" ref="G388:G411">O388+P388</f>
        <v>89.9232</v>
      </c>
      <c r="H388" s="86">
        <v>458.98299999999995</v>
      </c>
      <c r="I388" s="86">
        <v>125.9586</v>
      </c>
      <c r="J388" s="86">
        <v>0</v>
      </c>
      <c r="L388" s="87">
        <v>1102</v>
      </c>
      <c r="M388" s="86">
        <v>10.0282</v>
      </c>
      <c r="N388" s="86">
        <v>54.9898</v>
      </c>
      <c r="O388" s="86">
        <v>71.9606</v>
      </c>
      <c r="P388" s="86">
        <v>17.9626</v>
      </c>
      <c r="Q388" s="86">
        <v>458.98299999999995</v>
      </c>
      <c r="R388" s="86">
        <v>125.9586</v>
      </c>
      <c r="S388" s="86">
        <v>2.9754</v>
      </c>
      <c r="T388" s="86">
        <v>0</v>
      </c>
      <c r="U388" s="86">
        <v>359.03159999999997</v>
      </c>
    </row>
    <row r="389" spans="1:21" ht="12.75">
      <c r="A389" s="6">
        <v>387</v>
      </c>
      <c r="B389" s="6" t="s">
        <v>472</v>
      </c>
      <c r="C389">
        <v>84</v>
      </c>
      <c r="D389" s="87">
        <v>656</v>
      </c>
      <c r="E389" s="86">
        <v>0</v>
      </c>
      <c r="F389" s="86">
        <v>69.9952</v>
      </c>
      <c r="G389" s="85">
        <f t="shared" si="6"/>
        <v>63.96000000000001</v>
      </c>
      <c r="H389" s="86">
        <v>299.98879999999997</v>
      </c>
      <c r="I389" s="86">
        <v>121.03199999999998</v>
      </c>
      <c r="J389" s="86">
        <v>54.97280000000001</v>
      </c>
      <c r="L389" s="87">
        <v>656</v>
      </c>
      <c r="M389" s="86">
        <v>0</v>
      </c>
      <c r="N389" s="86">
        <v>69.9952</v>
      </c>
      <c r="O389" s="86">
        <v>41.98400000000001</v>
      </c>
      <c r="P389" s="86">
        <v>21.976</v>
      </c>
      <c r="Q389" s="86">
        <v>299.98879999999997</v>
      </c>
      <c r="R389" s="86">
        <v>121.03199999999998</v>
      </c>
      <c r="S389" s="86">
        <v>0</v>
      </c>
      <c r="T389" s="86">
        <v>54.97280000000001</v>
      </c>
      <c r="U389" s="86">
        <v>45.9856</v>
      </c>
    </row>
    <row r="390" spans="1:21" ht="12.75">
      <c r="A390" s="6">
        <v>388</v>
      </c>
      <c r="B390" s="6" t="s">
        <v>473</v>
      </c>
      <c r="C390">
        <v>80</v>
      </c>
      <c r="D390" s="87">
        <v>10555</v>
      </c>
      <c r="E390" s="86">
        <v>317.7055</v>
      </c>
      <c r="F390" s="86">
        <v>392.64599999999996</v>
      </c>
      <c r="G390" s="85">
        <f t="shared" si="6"/>
        <v>622.745</v>
      </c>
      <c r="H390" s="86">
        <v>1672.9675</v>
      </c>
      <c r="I390" s="86">
        <v>682.9084999999999</v>
      </c>
      <c r="J390" s="86">
        <v>75.996</v>
      </c>
      <c r="L390" s="87">
        <v>10555</v>
      </c>
      <c r="M390" s="86">
        <v>317.7055</v>
      </c>
      <c r="N390" s="86">
        <v>392.64599999999996</v>
      </c>
      <c r="O390" s="86">
        <v>416.9225</v>
      </c>
      <c r="P390" s="86">
        <v>205.8225</v>
      </c>
      <c r="Q390" s="86">
        <v>1672.9675</v>
      </c>
      <c r="R390" s="86">
        <v>682.9084999999999</v>
      </c>
      <c r="S390" s="86">
        <v>59.108000000000004</v>
      </c>
      <c r="T390" s="86">
        <v>75.996</v>
      </c>
      <c r="U390" s="86">
        <v>6729.8679999999995</v>
      </c>
    </row>
    <row r="391" spans="1:21" ht="12.75">
      <c r="A391" s="6">
        <v>389</v>
      </c>
      <c r="B391" s="6" t="s">
        <v>474</v>
      </c>
      <c r="C391">
        <v>79</v>
      </c>
      <c r="D391" s="87">
        <v>219</v>
      </c>
      <c r="E391" s="86">
        <v>0</v>
      </c>
      <c r="F391" s="86">
        <v>45.99</v>
      </c>
      <c r="G391" s="85">
        <f t="shared" si="6"/>
        <v>128.0055</v>
      </c>
      <c r="H391" s="86">
        <v>6.0006</v>
      </c>
      <c r="I391" s="86">
        <v>10.0083</v>
      </c>
      <c r="J391" s="86">
        <v>0</v>
      </c>
      <c r="L391" s="87">
        <v>219</v>
      </c>
      <c r="M391" s="86">
        <v>0</v>
      </c>
      <c r="N391" s="86">
        <v>45.99</v>
      </c>
      <c r="O391" s="86">
        <v>128.0055</v>
      </c>
      <c r="P391" s="86">
        <v>0</v>
      </c>
      <c r="Q391" s="86">
        <v>6.0006</v>
      </c>
      <c r="R391" s="86">
        <v>10.0083</v>
      </c>
      <c r="S391" s="86">
        <v>4.007700000000001</v>
      </c>
      <c r="T391" s="86">
        <v>0</v>
      </c>
      <c r="U391" s="86">
        <v>25.0098</v>
      </c>
    </row>
    <row r="392" spans="1:21" ht="12.75">
      <c r="A392" s="6">
        <v>390</v>
      </c>
      <c r="B392" s="6" t="s">
        <v>475</v>
      </c>
      <c r="C392">
        <v>77</v>
      </c>
      <c r="D392" s="87">
        <v>1661</v>
      </c>
      <c r="E392" s="86">
        <v>171.08300000000003</v>
      </c>
      <c r="F392" s="86">
        <v>292.00379999999996</v>
      </c>
      <c r="G392" s="85">
        <f t="shared" si="6"/>
        <v>191.01500000000001</v>
      </c>
      <c r="H392" s="86">
        <v>537.0013</v>
      </c>
      <c r="I392" s="86">
        <v>109.95819999999999</v>
      </c>
      <c r="J392" s="86">
        <v>0</v>
      </c>
      <c r="L392" s="87">
        <v>1661</v>
      </c>
      <c r="M392" s="86">
        <v>171.08300000000003</v>
      </c>
      <c r="N392" s="86">
        <v>292.00379999999996</v>
      </c>
      <c r="O392" s="86">
        <v>158.95770000000002</v>
      </c>
      <c r="P392" s="86">
        <v>32.0573</v>
      </c>
      <c r="Q392" s="86">
        <v>537.0013</v>
      </c>
      <c r="R392" s="86">
        <v>109.95819999999999</v>
      </c>
      <c r="S392" s="86">
        <v>5.9796</v>
      </c>
      <c r="T392" s="86">
        <v>0</v>
      </c>
      <c r="U392" s="86">
        <v>353.9591</v>
      </c>
    </row>
    <row r="393" spans="1:21" ht="12.75">
      <c r="A393" s="6">
        <v>391</v>
      </c>
      <c r="B393" s="6" t="s">
        <v>476</v>
      </c>
      <c r="C393">
        <v>81</v>
      </c>
      <c r="D393" s="87">
        <v>6291</v>
      </c>
      <c r="E393" s="86">
        <v>244.71990000000002</v>
      </c>
      <c r="F393" s="86">
        <v>325.2447</v>
      </c>
      <c r="G393" s="85">
        <f t="shared" si="6"/>
        <v>415.83509999999995</v>
      </c>
      <c r="H393" s="86">
        <v>1116.0234</v>
      </c>
      <c r="I393" s="86">
        <v>607.0815</v>
      </c>
      <c r="J393" s="86">
        <v>62.2809</v>
      </c>
      <c r="L393" s="87">
        <v>6291</v>
      </c>
      <c r="M393" s="86">
        <v>244.71990000000002</v>
      </c>
      <c r="N393" s="86">
        <v>325.2447</v>
      </c>
      <c r="O393" s="86">
        <v>337.82669999999996</v>
      </c>
      <c r="P393" s="86">
        <v>78.0084</v>
      </c>
      <c r="Q393" s="86">
        <v>1116.0234</v>
      </c>
      <c r="R393" s="86">
        <v>607.0815</v>
      </c>
      <c r="S393" s="86">
        <v>30.1968</v>
      </c>
      <c r="T393" s="86">
        <v>62.2809</v>
      </c>
      <c r="U393" s="86">
        <v>3490.2468</v>
      </c>
    </row>
    <row r="394" spans="1:21" ht="12.75">
      <c r="A394" s="6">
        <v>392</v>
      </c>
      <c r="B394" s="6" t="s">
        <v>477</v>
      </c>
      <c r="C394">
        <v>78</v>
      </c>
      <c r="D394" s="87">
        <v>11558</v>
      </c>
      <c r="E394" s="86">
        <v>454.2294</v>
      </c>
      <c r="F394" s="86">
        <v>160.65619999999998</v>
      </c>
      <c r="G394" s="85">
        <f t="shared" si="6"/>
        <v>1100.3216</v>
      </c>
      <c r="H394" s="86">
        <v>2625.9776</v>
      </c>
      <c r="I394" s="86">
        <v>881.8753999999999</v>
      </c>
      <c r="J394" s="86">
        <v>72.8154</v>
      </c>
      <c r="L394" s="87">
        <v>11558</v>
      </c>
      <c r="M394" s="86">
        <v>454.2294</v>
      </c>
      <c r="N394" s="86">
        <v>160.65619999999998</v>
      </c>
      <c r="O394" s="86">
        <v>1032.1294</v>
      </c>
      <c r="P394" s="86">
        <v>68.1922</v>
      </c>
      <c r="Q394" s="86">
        <v>2625.9776</v>
      </c>
      <c r="R394" s="86">
        <v>881.8753999999999</v>
      </c>
      <c r="S394" s="86">
        <v>78.59440000000001</v>
      </c>
      <c r="T394" s="86">
        <v>72.8154</v>
      </c>
      <c r="U394" s="86">
        <v>6183.53</v>
      </c>
    </row>
    <row r="395" spans="1:21" ht="12.75">
      <c r="A395" s="6">
        <v>393</v>
      </c>
      <c r="B395" s="6" t="s">
        <v>478</v>
      </c>
      <c r="C395">
        <v>79</v>
      </c>
      <c r="D395" s="87">
        <v>2699</v>
      </c>
      <c r="E395" s="86">
        <v>62.077</v>
      </c>
      <c r="F395" s="86">
        <v>92.0359</v>
      </c>
      <c r="G395" s="85">
        <f t="shared" si="6"/>
        <v>279.8863</v>
      </c>
      <c r="H395" s="86">
        <v>744.1143000000001</v>
      </c>
      <c r="I395" s="86">
        <v>601.0672999999999</v>
      </c>
      <c r="J395" s="86">
        <v>38.055899999999994</v>
      </c>
      <c r="L395" s="87">
        <v>2699</v>
      </c>
      <c r="M395" s="86">
        <v>62.077</v>
      </c>
      <c r="N395" s="86">
        <v>92.0359</v>
      </c>
      <c r="O395" s="86">
        <v>263.9622</v>
      </c>
      <c r="P395" s="86">
        <v>15.9241</v>
      </c>
      <c r="Q395" s="86">
        <v>744.1143000000001</v>
      </c>
      <c r="R395" s="86">
        <v>601.0672999999999</v>
      </c>
      <c r="S395" s="86">
        <v>8.097</v>
      </c>
      <c r="T395" s="86">
        <v>38.055899999999994</v>
      </c>
      <c r="U395" s="86">
        <v>873.9362000000001</v>
      </c>
    </row>
    <row r="396" spans="1:21" ht="12.75">
      <c r="A396" s="6">
        <v>394</v>
      </c>
      <c r="B396" s="6" t="s">
        <v>479</v>
      </c>
      <c r="C396">
        <v>84</v>
      </c>
      <c r="D396" s="87">
        <v>1108</v>
      </c>
      <c r="E396" s="86">
        <v>184.0388</v>
      </c>
      <c r="F396" s="86">
        <v>45.982000000000006</v>
      </c>
      <c r="G396" s="85">
        <f t="shared" si="6"/>
        <v>71.0228</v>
      </c>
      <c r="H396" s="86">
        <v>316.0016</v>
      </c>
      <c r="I396" s="86">
        <v>314.0072</v>
      </c>
      <c r="J396" s="86">
        <v>9.972000000000001</v>
      </c>
      <c r="L396" s="87">
        <v>1108</v>
      </c>
      <c r="M396" s="86">
        <v>184.0388</v>
      </c>
      <c r="N396" s="86">
        <v>45.982000000000006</v>
      </c>
      <c r="O396" s="86">
        <v>42.9904</v>
      </c>
      <c r="P396" s="86">
        <v>28.0324</v>
      </c>
      <c r="Q396" s="86">
        <v>316.0016</v>
      </c>
      <c r="R396" s="86">
        <v>314.0072</v>
      </c>
      <c r="S396" s="86">
        <v>7.9776</v>
      </c>
      <c r="T396" s="86">
        <v>9.972000000000001</v>
      </c>
      <c r="U396" s="86">
        <v>158.998</v>
      </c>
    </row>
    <row r="397" spans="1:21" ht="12.75">
      <c r="A397" s="6">
        <v>395</v>
      </c>
      <c r="B397" s="6" t="s">
        <v>480</v>
      </c>
      <c r="C397">
        <v>80</v>
      </c>
      <c r="D397" s="87">
        <v>867</v>
      </c>
      <c r="E397" s="86">
        <v>37.0209</v>
      </c>
      <c r="F397" s="86">
        <v>35.9805</v>
      </c>
      <c r="G397" s="85">
        <f t="shared" si="6"/>
        <v>183.0237</v>
      </c>
      <c r="H397" s="86">
        <v>282.9888</v>
      </c>
      <c r="I397" s="86">
        <v>258.9729</v>
      </c>
      <c r="J397" s="86">
        <v>0</v>
      </c>
      <c r="L397" s="87">
        <v>867</v>
      </c>
      <c r="M397" s="86">
        <v>37.0209</v>
      </c>
      <c r="N397" s="86">
        <v>35.9805</v>
      </c>
      <c r="O397" s="86">
        <v>153.0255</v>
      </c>
      <c r="P397" s="86">
        <v>29.9982</v>
      </c>
      <c r="Q397" s="86">
        <v>282.9888</v>
      </c>
      <c r="R397" s="86">
        <v>258.9729</v>
      </c>
      <c r="S397" s="86">
        <v>3.0345</v>
      </c>
      <c r="T397" s="86">
        <v>0</v>
      </c>
      <c r="U397" s="86">
        <v>65.9787</v>
      </c>
    </row>
    <row r="398" spans="1:21" ht="12.75">
      <c r="A398" s="6">
        <v>396</v>
      </c>
      <c r="B398" s="6" t="s">
        <v>481</v>
      </c>
      <c r="C398">
        <v>79</v>
      </c>
      <c r="D398" s="87">
        <v>2022</v>
      </c>
      <c r="E398" s="86">
        <v>20.0178</v>
      </c>
      <c r="F398" s="86">
        <v>75.0162</v>
      </c>
      <c r="G398" s="85">
        <f t="shared" si="6"/>
        <v>34.9806</v>
      </c>
      <c r="H398" s="86">
        <v>286.9218</v>
      </c>
      <c r="I398" s="86">
        <v>231.92340000000002</v>
      </c>
      <c r="J398" s="86">
        <v>0</v>
      </c>
      <c r="L398" s="87">
        <v>2022</v>
      </c>
      <c r="M398" s="86">
        <v>20.0178</v>
      </c>
      <c r="N398" s="86">
        <v>75.0162</v>
      </c>
      <c r="O398" s="86">
        <v>34.9806</v>
      </c>
      <c r="P398" s="86">
        <v>0</v>
      </c>
      <c r="Q398" s="86">
        <v>286.9218</v>
      </c>
      <c r="R398" s="86">
        <v>231.92340000000002</v>
      </c>
      <c r="S398" s="86">
        <v>7.076999999999999</v>
      </c>
      <c r="T398" s="86">
        <v>0</v>
      </c>
      <c r="U398" s="86">
        <v>1366.0632</v>
      </c>
    </row>
    <row r="399" spans="1:21" ht="12.75">
      <c r="A399" s="6">
        <v>397</v>
      </c>
      <c r="B399" s="6" t="s">
        <v>482</v>
      </c>
      <c r="C399">
        <v>83</v>
      </c>
      <c r="D399" s="87">
        <v>1274</v>
      </c>
      <c r="E399" s="86">
        <v>0</v>
      </c>
      <c r="F399" s="86">
        <v>65.9932</v>
      </c>
      <c r="G399" s="85">
        <f t="shared" si="6"/>
        <v>155.9376</v>
      </c>
      <c r="H399" s="86">
        <v>593.047</v>
      </c>
      <c r="I399" s="86">
        <v>222.0582</v>
      </c>
      <c r="J399" s="86">
        <v>5.9878</v>
      </c>
      <c r="L399" s="87">
        <v>1274</v>
      </c>
      <c r="M399" s="86">
        <v>0</v>
      </c>
      <c r="N399" s="86">
        <v>65.9932</v>
      </c>
      <c r="O399" s="86">
        <v>155.9376</v>
      </c>
      <c r="P399" s="86">
        <v>0</v>
      </c>
      <c r="Q399" s="86">
        <v>593.047</v>
      </c>
      <c r="R399" s="86">
        <v>222.0582</v>
      </c>
      <c r="S399" s="86">
        <v>100.00899999999999</v>
      </c>
      <c r="T399" s="86">
        <v>5.9878</v>
      </c>
      <c r="U399" s="86">
        <v>130.9672</v>
      </c>
    </row>
    <row r="400" spans="1:21" ht="12.75">
      <c r="A400" s="6">
        <v>398</v>
      </c>
      <c r="B400" s="6" t="s">
        <v>483</v>
      </c>
      <c r="C400">
        <v>77</v>
      </c>
      <c r="D400" s="87">
        <v>2800</v>
      </c>
      <c r="E400" s="86">
        <v>232.12</v>
      </c>
      <c r="F400" s="86">
        <v>108.92</v>
      </c>
      <c r="G400" s="85">
        <f t="shared" si="6"/>
        <v>323.96</v>
      </c>
      <c r="H400" s="86">
        <v>1044.12</v>
      </c>
      <c r="I400" s="86">
        <v>248.92</v>
      </c>
      <c r="J400" s="86">
        <v>98</v>
      </c>
      <c r="L400" s="87">
        <v>2800</v>
      </c>
      <c r="M400" s="86">
        <v>232.12</v>
      </c>
      <c r="N400" s="86">
        <v>108.92</v>
      </c>
      <c r="O400" s="86">
        <v>323.96</v>
      </c>
      <c r="P400" s="86">
        <v>0</v>
      </c>
      <c r="Q400" s="86">
        <v>1044.12</v>
      </c>
      <c r="R400" s="86">
        <v>248.92</v>
      </c>
      <c r="S400" s="86">
        <v>47.88</v>
      </c>
      <c r="T400" s="86">
        <v>98</v>
      </c>
      <c r="U400" s="86">
        <v>696.08</v>
      </c>
    </row>
    <row r="401" spans="1:21" ht="12.75">
      <c r="A401" s="6">
        <v>399</v>
      </c>
      <c r="B401" s="6" t="s">
        <v>484</v>
      </c>
      <c r="C401">
        <v>79</v>
      </c>
      <c r="D401" s="87">
        <v>192</v>
      </c>
      <c r="E401" s="86">
        <v>0</v>
      </c>
      <c r="F401" s="86">
        <v>33.0048</v>
      </c>
      <c r="G401" s="85">
        <f t="shared" si="6"/>
        <v>70.00319999999999</v>
      </c>
      <c r="H401" s="86">
        <v>0</v>
      </c>
      <c r="I401" s="86">
        <v>16.991999999999997</v>
      </c>
      <c r="J401" s="86">
        <v>0</v>
      </c>
      <c r="L401" s="87">
        <v>192</v>
      </c>
      <c r="M401" s="86">
        <v>0</v>
      </c>
      <c r="N401" s="86">
        <v>33.0048</v>
      </c>
      <c r="O401" s="86">
        <v>70.00319999999999</v>
      </c>
      <c r="P401" s="86">
        <v>0</v>
      </c>
      <c r="Q401" s="86">
        <v>0</v>
      </c>
      <c r="R401" s="86">
        <v>16.991999999999997</v>
      </c>
      <c r="S401" s="86">
        <v>0.9984000000000001</v>
      </c>
      <c r="T401" s="86">
        <v>0</v>
      </c>
      <c r="U401" s="86">
        <v>71.0016</v>
      </c>
    </row>
    <row r="402" spans="1:21" ht="12.75">
      <c r="A402" s="6">
        <v>400</v>
      </c>
      <c r="B402" s="6" t="s">
        <v>485</v>
      </c>
      <c r="C402">
        <v>81</v>
      </c>
      <c r="D402" s="87">
        <v>3116</v>
      </c>
      <c r="E402" s="86">
        <v>76.96520000000001</v>
      </c>
      <c r="F402" s="86">
        <v>62.9432</v>
      </c>
      <c r="G402" s="85">
        <f t="shared" si="6"/>
        <v>117.16159999999999</v>
      </c>
      <c r="H402" s="86">
        <v>424.08759999999995</v>
      </c>
      <c r="I402" s="86">
        <v>477.99440000000004</v>
      </c>
      <c r="J402" s="86">
        <v>14.956799999999998</v>
      </c>
      <c r="L402" s="87">
        <v>3116</v>
      </c>
      <c r="M402" s="86">
        <v>76.96520000000001</v>
      </c>
      <c r="N402" s="86">
        <v>62.9432</v>
      </c>
      <c r="O402" s="86">
        <v>98.154</v>
      </c>
      <c r="P402" s="86">
        <v>19.0076</v>
      </c>
      <c r="Q402" s="86">
        <v>424.08759999999995</v>
      </c>
      <c r="R402" s="86">
        <v>477.99440000000004</v>
      </c>
      <c r="S402" s="86">
        <v>28.9788</v>
      </c>
      <c r="T402" s="86">
        <v>14.956799999999998</v>
      </c>
      <c r="U402" s="86">
        <v>1912.9124</v>
      </c>
    </row>
    <row r="403" spans="1:21" ht="12.75">
      <c r="A403" s="6">
        <v>401</v>
      </c>
      <c r="B403" s="6" t="s">
        <v>486</v>
      </c>
      <c r="C403">
        <v>84</v>
      </c>
      <c r="D403" s="87">
        <v>2011</v>
      </c>
      <c r="E403" s="86">
        <v>281.94219999999996</v>
      </c>
      <c r="F403" s="86">
        <v>181.99550000000002</v>
      </c>
      <c r="G403" s="85">
        <f t="shared" si="6"/>
        <v>174.1526</v>
      </c>
      <c r="H403" s="86">
        <v>764.9844</v>
      </c>
      <c r="I403" s="86">
        <v>237.09689999999998</v>
      </c>
      <c r="J403" s="86">
        <v>1.0055</v>
      </c>
      <c r="L403" s="87">
        <v>2011</v>
      </c>
      <c r="M403" s="86">
        <v>281.94219999999996</v>
      </c>
      <c r="N403" s="86">
        <v>181.99550000000002</v>
      </c>
      <c r="O403" s="86">
        <v>158.0646</v>
      </c>
      <c r="P403" s="86">
        <v>16.088</v>
      </c>
      <c r="Q403" s="86">
        <v>764.9844</v>
      </c>
      <c r="R403" s="86">
        <v>237.09689999999998</v>
      </c>
      <c r="S403" s="86">
        <v>127.0952</v>
      </c>
      <c r="T403" s="86">
        <v>1.0055</v>
      </c>
      <c r="U403" s="86">
        <v>242.92880000000002</v>
      </c>
    </row>
    <row r="404" spans="1:21" ht="12.75">
      <c r="A404" s="6">
        <v>402</v>
      </c>
      <c r="B404" s="6" t="s">
        <v>487</v>
      </c>
      <c r="C404">
        <v>83</v>
      </c>
      <c r="D404" s="87">
        <v>1228</v>
      </c>
      <c r="E404" s="86">
        <v>25.051199999999998</v>
      </c>
      <c r="F404" s="86">
        <v>123.0456</v>
      </c>
      <c r="G404" s="85">
        <f t="shared" si="6"/>
        <v>279.0016</v>
      </c>
      <c r="H404" s="86">
        <v>364.9616</v>
      </c>
      <c r="I404" s="86">
        <v>218.95239999999998</v>
      </c>
      <c r="J404" s="86">
        <v>18.051599999999997</v>
      </c>
      <c r="L404" s="87">
        <v>1228</v>
      </c>
      <c r="M404" s="86">
        <v>25.051199999999998</v>
      </c>
      <c r="N404" s="86">
        <v>123.0456</v>
      </c>
      <c r="O404" s="86">
        <v>216.98760000000001</v>
      </c>
      <c r="P404" s="86">
        <v>62.013999999999996</v>
      </c>
      <c r="Q404" s="86">
        <v>364.9616</v>
      </c>
      <c r="R404" s="86">
        <v>218.95239999999998</v>
      </c>
      <c r="S404" s="86">
        <v>5.0348</v>
      </c>
      <c r="T404" s="86">
        <v>18.051599999999997</v>
      </c>
      <c r="U404" s="86">
        <v>194.024</v>
      </c>
    </row>
    <row r="405" spans="1:21" ht="12.75">
      <c r="A405" s="6">
        <v>403</v>
      </c>
      <c r="B405" s="6" t="s">
        <v>488</v>
      </c>
      <c r="C405">
        <v>79</v>
      </c>
      <c r="D405" s="87">
        <v>234</v>
      </c>
      <c r="E405" s="86">
        <v>0</v>
      </c>
      <c r="F405" s="86">
        <v>10.998</v>
      </c>
      <c r="G405" s="85">
        <f t="shared" si="6"/>
        <v>28.0098</v>
      </c>
      <c r="H405" s="86">
        <v>9.9918</v>
      </c>
      <c r="I405" s="86">
        <v>53.001</v>
      </c>
      <c r="J405" s="86">
        <v>0</v>
      </c>
      <c r="L405" s="87">
        <v>234</v>
      </c>
      <c r="M405" s="86">
        <v>0</v>
      </c>
      <c r="N405" s="86">
        <v>10.998</v>
      </c>
      <c r="O405" s="86">
        <v>28.0098</v>
      </c>
      <c r="P405" s="86">
        <v>0</v>
      </c>
      <c r="Q405" s="86">
        <v>9.9918</v>
      </c>
      <c r="R405" s="86">
        <v>53.001</v>
      </c>
      <c r="S405" s="86">
        <v>0</v>
      </c>
      <c r="T405" s="86">
        <v>0</v>
      </c>
      <c r="U405" s="86">
        <v>131.99939999999998</v>
      </c>
    </row>
    <row r="406" spans="1:21" ht="12.75">
      <c r="A406" s="6">
        <v>404</v>
      </c>
      <c r="B406" s="6" t="s">
        <v>489</v>
      </c>
      <c r="C406">
        <v>83</v>
      </c>
      <c r="D406" s="87">
        <v>1426</v>
      </c>
      <c r="E406" s="86">
        <v>107.9482</v>
      </c>
      <c r="F406" s="86">
        <v>68.02019999999999</v>
      </c>
      <c r="G406" s="85">
        <f t="shared" si="6"/>
        <v>127.91219999999998</v>
      </c>
      <c r="H406" s="86">
        <v>632.0032</v>
      </c>
      <c r="I406" s="86">
        <v>73.0112</v>
      </c>
      <c r="J406" s="86">
        <v>43.065200000000004</v>
      </c>
      <c r="L406" s="87">
        <v>1426</v>
      </c>
      <c r="M406" s="86">
        <v>107.9482</v>
      </c>
      <c r="N406" s="86">
        <v>68.02019999999999</v>
      </c>
      <c r="O406" s="86">
        <v>94.9716</v>
      </c>
      <c r="P406" s="86">
        <v>32.940599999999996</v>
      </c>
      <c r="Q406" s="86">
        <v>632.0032</v>
      </c>
      <c r="R406" s="86">
        <v>73.0112</v>
      </c>
      <c r="S406" s="86">
        <v>0</v>
      </c>
      <c r="T406" s="86">
        <v>43.065200000000004</v>
      </c>
      <c r="U406" s="86">
        <v>374.0398</v>
      </c>
    </row>
    <row r="407" spans="1:21" ht="12.75">
      <c r="A407" s="6">
        <v>405</v>
      </c>
      <c r="B407" s="6" t="s">
        <v>490</v>
      </c>
      <c r="C407">
        <v>77</v>
      </c>
      <c r="D407" s="87">
        <v>3122</v>
      </c>
      <c r="E407" s="86">
        <v>281.91659999999996</v>
      </c>
      <c r="F407" s="86">
        <v>436.14340000000004</v>
      </c>
      <c r="G407" s="85">
        <f t="shared" si="6"/>
        <v>275.0482</v>
      </c>
      <c r="H407" s="86">
        <v>1482.95</v>
      </c>
      <c r="I407" s="86">
        <v>436.14340000000004</v>
      </c>
      <c r="J407" s="86">
        <v>72.1182</v>
      </c>
      <c r="L407" s="87">
        <v>3122</v>
      </c>
      <c r="M407" s="86">
        <v>281.91659999999996</v>
      </c>
      <c r="N407" s="86">
        <v>436.14340000000004</v>
      </c>
      <c r="O407" s="86">
        <v>275.0482</v>
      </c>
      <c r="P407" s="86">
        <v>0</v>
      </c>
      <c r="Q407" s="86">
        <v>1482.95</v>
      </c>
      <c r="R407" s="86">
        <v>436.14340000000004</v>
      </c>
      <c r="S407" s="86">
        <v>50.8886</v>
      </c>
      <c r="T407" s="86">
        <v>72.1182</v>
      </c>
      <c r="U407" s="86">
        <v>87.1038</v>
      </c>
    </row>
    <row r="408" spans="1:21" ht="12.75">
      <c r="A408" s="6">
        <v>406</v>
      </c>
      <c r="B408" s="6" t="s">
        <v>491</v>
      </c>
      <c r="C408">
        <v>81</v>
      </c>
      <c r="D408" s="87">
        <v>2293</v>
      </c>
      <c r="E408" s="86">
        <v>0</v>
      </c>
      <c r="F408" s="86">
        <v>107.0831</v>
      </c>
      <c r="G408" s="85">
        <f t="shared" si="6"/>
        <v>109.14679999999998</v>
      </c>
      <c r="H408" s="86">
        <v>338.9054</v>
      </c>
      <c r="I408" s="86">
        <v>331.1092</v>
      </c>
      <c r="J408" s="86">
        <v>0</v>
      </c>
      <c r="L408" s="87">
        <v>2293</v>
      </c>
      <c r="M408" s="86">
        <v>0</v>
      </c>
      <c r="N408" s="86">
        <v>107.0831</v>
      </c>
      <c r="O408" s="86">
        <v>71.083</v>
      </c>
      <c r="P408" s="86">
        <v>38.06379999999999</v>
      </c>
      <c r="Q408" s="86">
        <v>338.9054</v>
      </c>
      <c r="R408" s="86">
        <v>331.1092</v>
      </c>
      <c r="S408" s="86">
        <v>2.0637</v>
      </c>
      <c r="T408" s="86">
        <v>0</v>
      </c>
      <c r="U408" s="86">
        <v>1404.9211000000003</v>
      </c>
    </row>
    <row r="409" spans="1:21" ht="12.75">
      <c r="A409" s="6">
        <v>407</v>
      </c>
      <c r="B409" s="6" t="s">
        <v>492</v>
      </c>
      <c r="C409">
        <v>84</v>
      </c>
      <c r="D409" s="87">
        <v>715</v>
      </c>
      <c r="E409" s="86">
        <v>0</v>
      </c>
      <c r="F409" s="86">
        <v>96.02449999999999</v>
      </c>
      <c r="G409" s="85">
        <f t="shared" si="6"/>
        <v>208.99450000000002</v>
      </c>
      <c r="H409" s="86">
        <v>268.983</v>
      </c>
      <c r="I409" s="86">
        <v>60.9895</v>
      </c>
      <c r="J409" s="86">
        <v>25.025</v>
      </c>
      <c r="L409" s="87">
        <v>715</v>
      </c>
      <c r="M409" s="86">
        <v>0</v>
      </c>
      <c r="N409" s="86">
        <v>96.02449999999999</v>
      </c>
      <c r="O409" s="86">
        <v>208.99450000000002</v>
      </c>
      <c r="P409" s="86">
        <v>0</v>
      </c>
      <c r="Q409" s="86">
        <v>268.983</v>
      </c>
      <c r="R409" s="86">
        <v>60.9895</v>
      </c>
      <c r="S409" s="86">
        <v>15.015</v>
      </c>
      <c r="T409" s="86">
        <v>25.025</v>
      </c>
      <c r="U409" s="86">
        <v>39.9685</v>
      </c>
    </row>
    <row r="410" spans="1:21" ht="12.75">
      <c r="A410" s="6">
        <v>408</v>
      </c>
      <c r="B410" s="6" t="s">
        <v>493</v>
      </c>
      <c r="C410">
        <v>80</v>
      </c>
      <c r="D410" s="87">
        <v>1065</v>
      </c>
      <c r="E410" s="86">
        <v>53.9955</v>
      </c>
      <c r="F410" s="86">
        <v>51.0135</v>
      </c>
      <c r="G410" s="85">
        <f t="shared" si="6"/>
        <v>123.966</v>
      </c>
      <c r="H410" s="86">
        <v>605.985</v>
      </c>
      <c r="I410" s="86">
        <v>86.052</v>
      </c>
      <c r="J410" s="86">
        <v>28.968000000000004</v>
      </c>
      <c r="L410" s="87">
        <v>1065</v>
      </c>
      <c r="M410" s="86">
        <v>53.9955</v>
      </c>
      <c r="N410" s="86">
        <v>51.0135</v>
      </c>
      <c r="O410" s="86">
        <v>107.991</v>
      </c>
      <c r="P410" s="86">
        <v>15.975</v>
      </c>
      <c r="Q410" s="86">
        <v>605.985</v>
      </c>
      <c r="R410" s="86">
        <v>86.052</v>
      </c>
      <c r="S410" s="86">
        <v>12.034499999999998</v>
      </c>
      <c r="T410" s="86">
        <v>28.968000000000004</v>
      </c>
      <c r="U410" s="86">
        <v>102.98549999999999</v>
      </c>
    </row>
    <row r="411" spans="3:21" ht="12.75">
      <c r="C411" s="7" t="s">
        <v>84</v>
      </c>
      <c r="D411" s="7">
        <f>SUM(D3:D410)</f>
        <v>937671</v>
      </c>
      <c r="E411" s="59">
        <f>SUM(E3:E410)/$D411</f>
        <v>0.015307552009180195</v>
      </c>
      <c r="F411" s="59">
        <f>SUM(F3:F410)/$D411</f>
        <v>0.02519203814557559</v>
      </c>
      <c r="G411" s="85">
        <f t="shared" si="6"/>
        <v>0.058508209595903034</v>
      </c>
      <c r="H411" s="59">
        <f>SUM(H3:H410)/$D411</f>
        <v>0.15684400424029318</v>
      </c>
      <c r="I411" s="59">
        <f>SUM(I3:I410)/$D411</f>
        <v>0.19558063553207886</v>
      </c>
      <c r="J411" s="59">
        <f>SUM(J3:J410)/$D411</f>
        <v>0.015731567468760366</v>
      </c>
      <c r="L411" s="7">
        <f>SUM(L3:L410)</f>
        <v>937671</v>
      </c>
      <c r="M411" s="59">
        <f aca="true" t="shared" si="7" ref="M411:U411">SUM(M3:M410)/$D411</f>
        <v>0.015307552009180195</v>
      </c>
      <c r="N411" s="59">
        <f t="shared" si="7"/>
        <v>0.02519203814557559</v>
      </c>
      <c r="O411" s="59">
        <f t="shared" si="7"/>
        <v>0.0475962420721127</v>
      </c>
      <c r="P411" s="59">
        <f t="shared" si="7"/>
        <v>0.01091196752379033</v>
      </c>
      <c r="Q411" s="59">
        <f t="shared" si="7"/>
        <v>0.15684400424029318</v>
      </c>
      <c r="R411" s="59">
        <f t="shared" si="7"/>
        <v>0.19558063553207886</v>
      </c>
      <c r="S411" s="59">
        <f t="shared" si="7"/>
        <v>0.004325636710530667</v>
      </c>
      <c r="T411" s="59">
        <f t="shared" si="7"/>
        <v>0.015731567468760366</v>
      </c>
      <c r="U411" s="59">
        <f t="shared" si="7"/>
        <v>0.5285103122523784</v>
      </c>
    </row>
    <row r="412" spans="3:21" ht="12.75">
      <c r="C412" s="7"/>
      <c r="D412" s="7"/>
      <c r="L412" s="7"/>
      <c r="M412" s="59">
        <v>0.0672</v>
      </c>
      <c r="N412" s="59">
        <v>0.0094</v>
      </c>
      <c r="O412" s="59">
        <v>0.0572</v>
      </c>
      <c r="P412" s="59">
        <v>0.0207</v>
      </c>
      <c r="Q412" s="59">
        <v>0.2798</v>
      </c>
      <c r="R412" s="101">
        <v>0.1252</v>
      </c>
      <c r="S412" s="100">
        <v>0</v>
      </c>
      <c r="T412" s="100">
        <v>0</v>
      </c>
      <c r="U412" s="60">
        <f>1-SUM(M412:T412)</f>
        <v>0.4405</v>
      </c>
    </row>
    <row r="413" spans="3:21" ht="159.75" customHeight="1">
      <c r="C413" s="7"/>
      <c r="D413" s="7"/>
      <c r="E413" s="8" t="str">
        <f aca="true" t="shared" si="8" ref="E413:J413">E2</f>
        <v>Residents living in: Medical and care establishments: NHS Psychiatric</v>
      </c>
      <c r="F413" s="8" t="str">
        <f t="shared" si="8"/>
        <v>Residents living in: Medical and care establishments: NHS Other</v>
      </c>
      <c r="G413" s="8" t="str">
        <f t="shared" si="8"/>
        <v>Residents living in: Medical and care establishments: Local authority &amp; HA</v>
      </c>
      <c r="H413" s="8" t="str">
        <f t="shared" si="8"/>
        <v>Residents living in: Medical and care establishments: Other Nursing homes</v>
      </c>
      <c r="I413" s="8" t="str">
        <f t="shared" si="8"/>
        <v>Residents living in: Medical and care establishments: Other Residential care homes</v>
      </c>
      <c r="J413" s="8" t="str">
        <f t="shared" si="8"/>
        <v>Residents living in: Medical and care establishments :Other: Other</v>
      </c>
      <c r="L413" s="7"/>
      <c r="M413" s="8" t="str">
        <f>M2</f>
        <v>Residents living in: Medical and care establishments: NHS Psychiatric</v>
      </c>
      <c r="N413" s="8" t="str">
        <f aca="true" t="shared" si="9" ref="N413:U413">N2</f>
        <v>Residents living in: Medical and care establishments: NHS Other</v>
      </c>
      <c r="O413" s="8" t="str">
        <f t="shared" si="9"/>
        <v>Residents living in: Medical and care establishments: Local authority: Other</v>
      </c>
      <c r="P413" s="8" t="str">
        <f t="shared" si="9"/>
        <v>Residents living in: Medical and care establishments: Housing association</v>
      </c>
      <c r="Q413" s="8" t="str">
        <f t="shared" si="9"/>
        <v>Residents living in: Medical and care establishments: Other Nursing homes</v>
      </c>
      <c r="R413" s="8" t="str">
        <f t="shared" si="9"/>
        <v>Residents living in: Medical and care establishments: Other Residential care homes</v>
      </c>
      <c r="S413" s="8" t="str">
        <f t="shared" si="9"/>
        <v>Residents living in: Medical and care establishments: All Children's homes</v>
      </c>
      <c r="T413" s="8" t="str">
        <f t="shared" si="9"/>
        <v>Residents living in: Medical and care establishments :Other: Other</v>
      </c>
      <c r="U413" s="8" t="str">
        <f t="shared" si="9"/>
        <v>Residents living in: Other establishments</v>
      </c>
    </row>
    <row r="414" spans="3:21" ht="12.75">
      <c r="C414" s="7"/>
      <c r="D414" s="7"/>
      <c r="E414" s="59"/>
      <c r="F414" s="59"/>
      <c r="G414" s="59"/>
      <c r="H414" s="59"/>
      <c r="K414" t="s">
        <v>645</v>
      </c>
      <c r="L414" s="7"/>
      <c r="M414" s="99">
        <f>M412-M411</f>
        <v>0.0518924479908198</v>
      </c>
      <c r="N414" s="99">
        <f aca="true" t="shared" si="10" ref="N414:U414">N412-N411</f>
        <v>-0.015792038145575588</v>
      </c>
      <c r="O414" s="99">
        <f t="shared" si="10"/>
        <v>0.0096037579278873</v>
      </c>
      <c r="P414" s="99">
        <f t="shared" si="10"/>
        <v>0.00978803247620967</v>
      </c>
      <c r="Q414" s="99">
        <f t="shared" si="10"/>
        <v>0.12295599575970681</v>
      </c>
      <c r="R414" s="99">
        <f t="shared" si="10"/>
        <v>-0.07038063553207885</v>
      </c>
      <c r="S414" s="99">
        <f t="shared" si="10"/>
        <v>-0.004325636710530667</v>
      </c>
      <c r="T414" s="99">
        <f t="shared" si="10"/>
        <v>-0.015731567468760366</v>
      </c>
      <c r="U414" s="99">
        <f t="shared" si="10"/>
        <v>-0.08801031225237843</v>
      </c>
    </row>
    <row r="415" spans="3:21" ht="12.75">
      <c r="C415">
        <v>2001</v>
      </c>
      <c r="E415" t="s">
        <v>521</v>
      </c>
      <c r="F415" t="s">
        <v>522</v>
      </c>
      <c r="G415" t="s">
        <v>523</v>
      </c>
      <c r="H415" t="s">
        <v>524</v>
      </c>
      <c r="I415" t="s">
        <v>552</v>
      </c>
      <c r="J415" t="s">
        <v>529</v>
      </c>
      <c r="K415" t="s">
        <v>84</v>
      </c>
      <c r="M415" t="s">
        <v>521</v>
      </c>
      <c r="N415" t="s">
        <v>522</v>
      </c>
      <c r="O415" t="s">
        <v>523</v>
      </c>
      <c r="P415" t="s">
        <v>524</v>
      </c>
      <c r="Q415" t="s">
        <v>552</v>
      </c>
      <c r="R415" t="s">
        <v>529</v>
      </c>
      <c r="S415" t="s">
        <v>531</v>
      </c>
      <c r="T415" t="s">
        <v>533</v>
      </c>
      <c r="U415" t="s">
        <v>535</v>
      </c>
    </row>
    <row r="416" spans="1:21" ht="12.75">
      <c r="A416">
        <v>1</v>
      </c>
      <c r="B416" t="s">
        <v>0</v>
      </c>
      <c r="C416" t="str">
        <f aca="true" t="shared" si="11" ref="C416:C479">INDEX(E$415:J$415,1,MATCH(MAX(E416:J416),E416:J416,0))</f>
        <v>B</v>
      </c>
      <c r="D416">
        <f>SUMIF($C$3:$C$410,$A416,D$3:D$410)</f>
        <v>23528</v>
      </c>
      <c r="E416" s="60">
        <f>SUMIF($C$3:$C$410,$A416,E$3:E$410)/$D416-E$411</f>
        <v>-0.009357194987758909</v>
      </c>
      <c r="F416" s="60">
        <f aca="true" t="shared" si="12" ref="F416:J431">SUMIF($C$3:$C$410,$A416,F$3:F$410)/$D416-F$411</f>
        <v>0.005494803064897039</v>
      </c>
      <c r="G416" s="60">
        <f t="shared" si="12"/>
        <v>-0.03262415655272044</v>
      </c>
      <c r="H416" s="60">
        <f t="shared" si="12"/>
        <v>-0.14320068564117724</v>
      </c>
      <c r="I416" s="60">
        <f t="shared" si="12"/>
        <v>-0.1694415671879782</v>
      </c>
      <c r="J416" s="60">
        <f t="shared" si="12"/>
        <v>-0.01139630735315343</v>
      </c>
      <c r="K416" t="str">
        <f>INDEX(M$415:U$415,1,MATCH(MAX(M416:U416),M416:U416,0))</f>
        <v>I</v>
      </c>
      <c r="L416">
        <f>SUMIF($C$3:$C$410,$A416,L$3:L$410)</f>
        <v>23528</v>
      </c>
      <c r="M416" s="60">
        <f>SUMIF($C$3:$C$410,$A416,M$3:M$410)/$D416-M$411</f>
        <v>-0.009357194987758909</v>
      </c>
      <c r="N416" s="60">
        <f aca="true" t="shared" si="13" ref="N416:U431">SUMIF($C$3:$C$410,$A416,N$3:N$410)/$D416-N$411</f>
        <v>0.005494803064897039</v>
      </c>
      <c r="O416" s="60">
        <f t="shared" si="13"/>
        <v>-0.03548301527850509</v>
      </c>
      <c r="P416" s="60">
        <f t="shared" si="13"/>
        <v>0.0028588587257846448</v>
      </c>
      <c r="Q416" s="60">
        <f t="shared" si="13"/>
        <v>-0.14320068564117724</v>
      </c>
      <c r="R416" s="60">
        <f t="shared" si="13"/>
        <v>-0.1694415671879782</v>
      </c>
      <c r="S416" s="60">
        <f t="shared" si="13"/>
        <v>-0.0031780678563994194</v>
      </c>
      <c r="T416" s="60">
        <f t="shared" si="13"/>
        <v>-0.01139630735315343</v>
      </c>
      <c r="U416" s="60">
        <f t="shared" si="13"/>
        <v>0.36370322055959026</v>
      </c>
    </row>
    <row r="417" spans="1:21" ht="12.75">
      <c r="A417">
        <v>2</v>
      </c>
      <c r="B417" t="s">
        <v>1</v>
      </c>
      <c r="C417" t="str">
        <f t="shared" si="11"/>
        <v>C</v>
      </c>
      <c r="D417">
        <f aca="true" t="shared" si="14" ref="D417:D480">SUMIF($C$3:$C$410,$A417,D$3:D$410)</f>
        <v>4899</v>
      </c>
      <c r="E417" s="60">
        <f aca="true" t="shared" si="15" ref="E417:J448">SUMIF($C$3:$C$410,$A417,E$3:E$410)/$D417-E$411</f>
        <v>0.010820229170652425</v>
      </c>
      <c r="F417" s="60">
        <f t="shared" si="12"/>
        <v>0.048700593003638534</v>
      </c>
      <c r="G417" s="60">
        <f t="shared" si="12"/>
        <v>0.07702965527447869</v>
      </c>
      <c r="H417" s="60">
        <f t="shared" si="12"/>
        <v>0.05197412190790032</v>
      </c>
      <c r="I417" s="60">
        <f t="shared" si="12"/>
        <v>-0.001459386297541193</v>
      </c>
      <c r="J417" s="60">
        <f t="shared" si="12"/>
        <v>0.02243948784865135</v>
      </c>
      <c r="K417" t="str">
        <f aca="true" t="shared" si="16" ref="K417:K480">INDEX(M$415:U$415,1,MATCH(MAX(M417:U417),M417:U417,0))</f>
        <v>E</v>
      </c>
      <c r="L417">
        <f aca="true" t="shared" si="17" ref="L417:L480">SUMIF($C$3:$C$410,$A417,L$3:L$410)</f>
        <v>4899</v>
      </c>
      <c r="M417" s="60">
        <f aca="true" t="shared" si="18" ref="M417:U448">SUMIF($C$3:$C$410,$A417,M$3:M$410)/$D417-M$411</f>
        <v>0.010820229170652425</v>
      </c>
      <c r="N417" s="60">
        <f t="shared" si="13"/>
        <v>0.048700593003638534</v>
      </c>
      <c r="O417" s="60">
        <f t="shared" si="13"/>
        <v>0.0440551153477689</v>
      </c>
      <c r="P417" s="60">
        <f t="shared" si="13"/>
        <v>0.03297453992670977</v>
      </c>
      <c r="Q417" s="60">
        <f t="shared" si="13"/>
        <v>0.05197412190790032</v>
      </c>
      <c r="R417" s="60">
        <f t="shared" si="13"/>
        <v>-0.001459386297541193</v>
      </c>
      <c r="S417" s="60">
        <f t="shared" si="13"/>
        <v>-0.0020802805153888014</v>
      </c>
      <c r="T417" s="60">
        <f t="shared" si="13"/>
        <v>0.02243948784865135</v>
      </c>
      <c r="U417" s="60">
        <f t="shared" si="13"/>
        <v>-0.20742437634709165</v>
      </c>
    </row>
    <row r="418" spans="1:21" ht="12.75">
      <c r="A418">
        <v>3</v>
      </c>
      <c r="B418" t="s">
        <v>2</v>
      </c>
      <c r="C418" t="str">
        <f t="shared" si="11"/>
        <v>E</v>
      </c>
      <c r="D418">
        <f t="shared" si="14"/>
        <v>8965</v>
      </c>
      <c r="E418" s="60">
        <f t="shared" si="15"/>
        <v>0.011351678331031739</v>
      </c>
      <c r="F418" s="60">
        <f t="shared" si="12"/>
        <v>0.0514393059704311</v>
      </c>
      <c r="G418" s="60">
        <f t="shared" si="12"/>
        <v>-0.021475303851340846</v>
      </c>
      <c r="H418" s="60">
        <f t="shared" si="12"/>
        <v>-0.025221025991548074</v>
      </c>
      <c r="I418" s="60">
        <f t="shared" si="12"/>
        <v>0.11551808170160768</v>
      </c>
      <c r="J418" s="60">
        <f t="shared" si="12"/>
        <v>0.005127328236761108</v>
      </c>
      <c r="K418" t="str">
        <f t="shared" si="16"/>
        <v>F</v>
      </c>
      <c r="L418">
        <f t="shared" si="17"/>
        <v>8965</v>
      </c>
      <c r="M418" s="60">
        <f t="shared" si="18"/>
        <v>0.011351678331031739</v>
      </c>
      <c r="N418" s="60">
        <f t="shared" si="13"/>
        <v>0.0514393059704311</v>
      </c>
      <c r="O418" s="60">
        <f t="shared" si="13"/>
        <v>-0.022721730081036295</v>
      </c>
      <c r="P418" s="60">
        <f t="shared" si="13"/>
        <v>0.0012464262296954468</v>
      </c>
      <c r="Q418" s="60">
        <f t="shared" si="13"/>
        <v>-0.025221025991548074</v>
      </c>
      <c r="R418" s="60">
        <f t="shared" si="13"/>
        <v>0.11551808170160768</v>
      </c>
      <c r="S418" s="60">
        <f t="shared" si="13"/>
        <v>-0.0026524632582161107</v>
      </c>
      <c r="T418" s="60">
        <f t="shared" si="13"/>
        <v>0.005127328236761108</v>
      </c>
      <c r="U418" s="60">
        <f t="shared" si="13"/>
        <v>-0.13408755709342696</v>
      </c>
    </row>
    <row r="419" spans="1:21" ht="12.75">
      <c r="A419">
        <v>4</v>
      </c>
      <c r="B419" t="s">
        <v>3</v>
      </c>
      <c r="C419" t="str">
        <f t="shared" si="11"/>
        <v>B</v>
      </c>
      <c r="D419">
        <f t="shared" si="14"/>
        <v>6574</v>
      </c>
      <c r="E419" s="60">
        <f t="shared" si="15"/>
        <v>0.017397041845398448</v>
      </c>
      <c r="F419" s="60">
        <f t="shared" si="12"/>
        <v>0.04858344101475297</v>
      </c>
      <c r="G419" s="60">
        <f t="shared" si="12"/>
        <v>0.03595482660732179</v>
      </c>
      <c r="H419" s="60">
        <f t="shared" si="12"/>
        <v>-0.0567527356062804</v>
      </c>
      <c r="I419" s="60">
        <f t="shared" si="12"/>
        <v>-0.05715654061269948</v>
      </c>
      <c r="J419" s="60">
        <f t="shared" si="12"/>
        <v>-0.00021589968658817203</v>
      </c>
      <c r="K419" t="str">
        <f t="shared" si="16"/>
        <v>B</v>
      </c>
      <c r="L419">
        <f t="shared" si="17"/>
        <v>6574</v>
      </c>
      <c r="M419" s="60">
        <f t="shared" si="18"/>
        <v>0.017397041845398448</v>
      </c>
      <c r="N419" s="60">
        <f t="shared" si="13"/>
        <v>0.04858344101475297</v>
      </c>
      <c r="O419" s="60">
        <f t="shared" si="13"/>
        <v>0.013857971496490887</v>
      </c>
      <c r="P419" s="60">
        <f t="shared" si="13"/>
        <v>0.022096855110830906</v>
      </c>
      <c r="Q419" s="60">
        <f t="shared" si="13"/>
        <v>-0.0567527356062804</v>
      </c>
      <c r="R419" s="60">
        <f t="shared" si="13"/>
        <v>-0.05715654061269948</v>
      </c>
      <c r="S419" s="60">
        <f t="shared" si="13"/>
        <v>-0.004325636710530667</v>
      </c>
      <c r="T419" s="60">
        <f t="shared" si="13"/>
        <v>-0.00021589968658817203</v>
      </c>
      <c r="U419" s="60">
        <f t="shared" si="13"/>
        <v>0.01651554719392523</v>
      </c>
    </row>
    <row r="420" spans="1:21" ht="12.75">
      <c r="A420">
        <v>5</v>
      </c>
      <c r="B420" t="s">
        <v>4</v>
      </c>
      <c r="C420" t="str">
        <f t="shared" si="11"/>
        <v>B</v>
      </c>
      <c r="D420">
        <f t="shared" si="14"/>
        <v>7439</v>
      </c>
      <c r="E420" s="60">
        <f t="shared" si="15"/>
        <v>-0.0032091516865561873</v>
      </c>
      <c r="F420" s="60">
        <f t="shared" si="12"/>
        <v>0.011103162822296436</v>
      </c>
      <c r="G420" s="60">
        <f t="shared" si="12"/>
        <v>-0.013475275061691445</v>
      </c>
      <c r="H420" s="60">
        <f t="shared" si="12"/>
        <v>-0.005210720196738933</v>
      </c>
      <c r="I420" s="60">
        <f t="shared" si="12"/>
        <v>-0.05967527190793584</v>
      </c>
      <c r="J420" s="60">
        <f t="shared" si="12"/>
        <v>-0.0002725003898519096</v>
      </c>
      <c r="K420" t="str">
        <f t="shared" si="16"/>
        <v>I</v>
      </c>
      <c r="L420">
        <f t="shared" si="17"/>
        <v>7439</v>
      </c>
      <c r="M420" s="60">
        <f t="shared" si="18"/>
        <v>-0.0032091516865561873</v>
      </c>
      <c r="N420" s="60">
        <f t="shared" si="13"/>
        <v>0.011103162822296436</v>
      </c>
      <c r="O420" s="60">
        <f t="shared" si="13"/>
        <v>-0.021114188032591262</v>
      </c>
      <c r="P420" s="60">
        <f t="shared" si="13"/>
        <v>0.007638912970899815</v>
      </c>
      <c r="Q420" s="60">
        <f t="shared" si="13"/>
        <v>-0.005210720196738933</v>
      </c>
      <c r="R420" s="60">
        <f t="shared" si="13"/>
        <v>-0.05967527190793584</v>
      </c>
      <c r="S420" s="60">
        <f t="shared" si="13"/>
        <v>-0.0028469433377655107</v>
      </c>
      <c r="T420" s="60">
        <f t="shared" si="13"/>
        <v>-0.0002725003898519096</v>
      </c>
      <c r="U420" s="60">
        <f t="shared" si="13"/>
        <v>0.07358674380354302</v>
      </c>
    </row>
    <row r="421" spans="1:21" ht="12.75">
      <c r="A421">
        <v>6</v>
      </c>
      <c r="B421" t="s">
        <v>5</v>
      </c>
      <c r="C421" t="str">
        <f t="shared" si="11"/>
        <v>B</v>
      </c>
      <c r="D421">
        <f t="shared" si="14"/>
        <v>7471</v>
      </c>
      <c r="E421" s="60">
        <f t="shared" si="15"/>
        <v>0.010391818891636295</v>
      </c>
      <c r="F421" s="60">
        <f t="shared" si="12"/>
        <v>0.09072283268831545</v>
      </c>
      <c r="G421" s="60">
        <f t="shared" si="12"/>
        <v>0.005338664985812931</v>
      </c>
      <c r="H421" s="60">
        <f t="shared" si="12"/>
        <v>0.04741245406515454</v>
      </c>
      <c r="I421" s="60">
        <f t="shared" si="12"/>
        <v>0.07399505714627744</v>
      </c>
      <c r="J421" s="60">
        <f t="shared" si="12"/>
        <v>0.002739855366201485</v>
      </c>
      <c r="K421" t="str">
        <f t="shared" si="16"/>
        <v>B</v>
      </c>
      <c r="L421">
        <f t="shared" si="17"/>
        <v>7471</v>
      </c>
      <c r="M421" s="60">
        <f t="shared" si="18"/>
        <v>0.010391818891636295</v>
      </c>
      <c r="N421" s="60">
        <f t="shared" si="13"/>
        <v>0.09072283268831545</v>
      </c>
      <c r="O421" s="60">
        <f t="shared" si="13"/>
        <v>0.0019285872680024074</v>
      </c>
      <c r="P421" s="60">
        <f t="shared" si="13"/>
        <v>0.0034100777178105255</v>
      </c>
      <c r="Q421" s="60">
        <f t="shared" si="13"/>
        <v>0.04741245406515454</v>
      </c>
      <c r="R421" s="60">
        <f t="shared" si="13"/>
        <v>0.07399505714627744</v>
      </c>
      <c r="S421" s="60">
        <f t="shared" si="13"/>
        <v>0.009059452300311254</v>
      </c>
      <c r="T421" s="60">
        <f t="shared" si="13"/>
        <v>0.002739855366201485</v>
      </c>
      <c r="U421" s="60">
        <f t="shared" si="13"/>
        <v>-0.23966009139840977</v>
      </c>
    </row>
    <row r="422" spans="1:21" ht="12.75">
      <c r="A422">
        <v>7</v>
      </c>
      <c r="B422" t="s">
        <v>6</v>
      </c>
      <c r="C422" t="str">
        <f t="shared" si="11"/>
        <v>E</v>
      </c>
      <c r="D422">
        <f t="shared" si="14"/>
        <v>5895</v>
      </c>
      <c r="E422" s="60">
        <f t="shared" si="15"/>
        <v>0.00895029362271124</v>
      </c>
      <c r="F422" s="60">
        <f t="shared" si="12"/>
        <v>0.027903805789963005</v>
      </c>
      <c r="G422" s="60">
        <f t="shared" si="12"/>
        <v>0.0392017140682191</v>
      </c>
      <c r="H422" s="60">
        <f t="shared" si="12"/>
        <v>0.04773614843146254</v>
      </c>
      <c r="I422" s="60">
        <f t="shared" si="12"/>
        <v>0.06803259602008402</v>
      </c>
      <c r="J422" s="60">
        <f t="shared" si="12"/>
        <v>0.0007230550927324261</v>
      </c>
      <c r="K422" t="str">
        <f t="shared" si="16"/>
        <v>F</v>
      </c>
      <c r="L422">
        <f t="shared" si="17"/>
        <v>5895</v>
      </c>
      <c r="M422" s="60">
        <f t="shared" si="18"/>
        <v>0.00895029362271124</v>
      </c>
      <c r="N422" s="60">
        <f t="shared" si="13"/>
        <v>0.027903805789963005</v>
      </c>
      <c r="O422" s="60">
        <f t="shared" si="13"/>
        <v>0.006856684136538699</v>
      </c>
      <c r="P422" s="60">
        <f t="shared" si="13"/>
        <v>0.032345029931680404</v>
      </c>
      <c r="Q422" s="60">
        <f t="shared" si="13"/>
        <v>0.04773614843146254</v>
      </c>
      <c r="R422" s="60">
        <f t="shared" si="13"/>
        <v>0.06803259602008402</v>
      </c>
      <c r="S422" s="60">
        <f t="shared" si="13"/>
        <v>-0.002290013300861456</v>
      </c>
      <c r="T422" s="60">
        <f t="shared" si="13"/>
        <v>0.0007230550927324261</v>
      </c>
      <c r="U422" s="60">
        <f t="shared" si="13"/>
        <v>-0.19025755567901115</v>
      </c>
    </row>
    <row r="423" spans="1:21" ht="12.75">
      <c r="A423">
        <v>8</v>
      </c>
      <c r="B423" t="s">
        <v>7</v>
      </c>
      <c r="C423" t="str">
        <f t="shared" si="11"/>
        <v>B</v>
      </c>
      <c r="D423">
        <f t="shared" si="14"/>
        <v>10439</v>
      </c>
      <c r="E423" s="60">
        <f t="shared" si="15"/>
        <v>-0.011092588890107488</v>
      </c>
      <c r="F423" s="60">
        <f t="shared" si="12"/>
        <v>0.010443559133857309</v>
      </c>
      <c r="G423" s="60">
        <f t="shared" si="12"/>
        <v>-0.005342197525781377</v>
      </c>
      <c r="H423" s="60">
        <f t="shared" si="12"/>
        <v>-0.05760078170939942</v>
      </c>
      <c r="I423" s="60">
        <f t="shared" si="12"/>
        <v>-0.11290988162844824</v>
      </c>
      <c r="J423" s="60">
        <f t="shared" si="12"/>
        <v>-0.0036614458095976105</v>
      </c>
      <c r="K423" t="str">
        <f t="shared" si="16"/>
        <v>I</v>
      </c>
      <c r="L423">
        <f t="shared" si="17"/>
        <v>10439</v>
      </c>
      <c r="M423" s="60">
        <f t="shared" si="18"/>
        <v>-0.011092588890107488</v>
      </c>
      <c r="N423" s="60">
        <f t="shared" si="13"/>
        <v>0.010443559133857309</v>
      </c>
      <c r="O423" s="60">
        <f t="shared" si="13"/>
        <v>-0.017037759458835566</v>
      </c>
      <c r="P423" s="60">
        <f t="shared" si="13"/>
        <v>0.011695561933054195</v>
      </c>
      <c r="Q423" s="60">
        <f t="shared" si="13"/>
        <v>-0.05760078170939942</v>
      </c>
      <c r="R423" s="60">
        <f t="shared" si="13"/>
        <v>-0.11290988162844824</v>
      </c>
      <c r="S423" s="60">
        <f t="shared" si="13"/>
        <v>-0.0016433874529389438</v>
      </c>
      <c r="T423" s="60">
        <f t="shared" si="13"/>
        <v>-0.0036614458095976105</v>
      </c>
      <c r="U423" s="60">
        <f t="shared" si="13"/>
        <v>0.18180676792771544</v>
      </c>
    </row>
    <row r="424" spans="1:21" ht="12.75">
      <c r="A424">
        <v>9</v>
      </c>
      <c r="B424" t="s">
        <v>8</v>
      </c>
      <c r="C424" t="str">
        <f t="shared" si="11"/>
        <v>F</v>
      </c>
      <c r="D424">
        <f t="shared" si="14"/>
        <v>8272</v>
      </c>
      <c r="E424" s="60">
        <f t="shared" si="15"/>
        <v>0.015156664625249205</v>
      </c>
      <c r="F424" s="60">
        <f t="shared" si="12"/>
        <v>-0.0051243398863879686</v>
      </c>
      <c r="G424" s="60">
        <f t="shared" si="12"/>
        <v>-0.011965656404413674</v>
      </c>
      <c r="H424" s="60">
        <f t="shared" si="12"/>
        <v>0.004181140827405089</v>
      </c>
      <c r="I424" s="60">
        <f t="shared" si="12"/>
        <v>-0.0639316993618661</v>
      </c>
      <c r="J424" s="60">
        <f t="shared" si="12"/>
        <v>0.017029554388106175</v>
      </c>
      <c r="K424" t="str">
        <f t="shared" si="16"/>
        <v>I</v>
      </c>
      <c r="L424">
        <f t="shared" si="17"/>
        <v>8272</v>
      </c>
      <c r="M424" s="60">
        <f t="shared" si="18"/>
        <v>0.015156664625249205</v>
      </c>
      <c r="N424" s="60">
        <f t="shared" si="13"/>
        <v>-0.0051243398863879686</v>
      </c>
      <c r="O424" s="60">
        <f t="shared" si="13"/>
        <v>-0.021725835882557575</v>
      </c>
      <c r="P424" s="60">
        <f t="shared" si="13"/>
        <v>0.009760179478143905</v>
      </c>
      <c r="Q424" s="60">
        <f t="shared" si="13"/>
        <v>0.004181140827405089</v>
      </c>
      <c r="R424" s="60">
        <f t="shared" si="13"/>
        <v>-0.0639316993618661</v>
      </c>
      <c r="S424" s="60">
        <f t="shared" si="13"/>
        <v>-0.001303392996797592</v>
      </c>
      <c r="T424" s="60">
        <f t="shared" si="13"/>
        <v>0.017029554388106175</v>
      </c>
      <c r="U424" s="60">
        <f t="shared" si="13"/>
        <v>0.0459577728540046</v>
      </c>
    </row>
    <row r="425" spans="1:21" ht="12.75">
      <c r="A425">
        <v>10</v>
      </c>
      <c r="B425" t="s">
        <v>9</v>
      </c>
      <c r="C425" t="str">
        <f t="shared" si="11"/>
        <v>A</v>
      </c>
      <c r="D425">
        <f t="shared" si="14"/>
        <v>7418</v>
      </c>
      <c r="E425" s="60">
        <f t="shared" si="15"/>
        <v>0.0391545671604073</v>
      </c>
      <c r="F425" s="60">
        <f t="shared" si="12"/>
        <v>0.0032522864702238183</v>
      </c>
      <c r="G425" s="60">
        <f t="shared" si="12"/>
        <v>0.02102805354780147</v>
      </c>
      <c r="H425" s="60">
        <f t="shared" si="12"/>
        <v>0.03390822007893032</v>
      </c>
      <c r="I425" s="60">
        <f t="shared" si="12"/>
        <v>-0.023836230031944045</v>
      </c>
      <c r="J425" s="60">
        <f t="shared" si="12"/>
        <v>-0.007373519477388029</v>
      </c>
      <c r="K425" t="str">
        <f t="shared" si="16"/>
        <v>A</v>
      </c>
      <c r="L425">
        <f t="shared" si="17"/>
        <v>7418</v>
      </c>
      <c r="M425" s="60">
        <f t="shared" si="18"/>
        <v>0.0391545671604073</v>
      </c>
      <c r="N425" s="60">
        <f t="shared" si="13"/>
        <v>0.0032522864702238183</v>
      </c>
      <c r="O425" s="60">
        <f t="shared" si="13"/>
        <v>0.013471431155172284</v>
      </c>
      <c r="P425" s="60">
        <f t="shared" si="13"/>
        <v>0.00755662239262919</v>
      </c>
      <c r="Q425" s="60">
        <f t="shared" si="13"/>
        <v>0.03390822007893032</v>
      </c>
      <c r="R425" s="60">
        <f t="shared" si="13"/>
        <v>-0.023836230031944045</v>
      </c>
      <c r="S425" s="60">
        <f t="shared" si="13"/>
        <v>0.00012300173649009306</v>
      </c>
      <c r="T425" s="60">
        <f t="shared" si="13"/>
        <v>-0.007373519477388029</v>
      </c>
      <c r="U425" s="60">
        <f t="shared" si="13"/>
        <v>-0.06625633543922127</v>
      </c>
    </row>
    <row r="426" spans="1:21" ht="12.75">
      <c r="A426">
        <v>11</v>
      </c>
      <c r="B426" t="s">
        <v>10</v>
      </c>
      <c r="C426" t="str">
        <f t="shared" si="11"/>
        <v>F</v>
      </c>
      <c r="D426">
        <f t="shared" si="14"/>
        <v>16999</v>
      </c>
      <c r="E426" s="60">
        <f t="shared" si="15"/>
        <v>-0.007542389352553335</v>
      </c>
      <c r="F426" s="60">
        <f t="shared" si="12"/>
        <v>-0.012956024262405991</v>
      </c>
      <c r="G426" s="60">
        <f t="shared" si="12"/>
        <v>-0.041742517496367766</v>
      </c>
      <c r="H426" s="60">
        <f t="shared" si="12"/>
        <v>-0.07701577905057615</v>
      </c>
      <c r="I426" s="60">
        <f t="shared" si="12"/>
        <v>-0.05880788419376484</v>
      </c>
      <c r="J426" s="60">
        <f t="shared" si="12"/>
        <v>-0.004966228331164037</v>
      </c>
      <c r="K426" t="str">
        <f t="shared" si="16"/>
        <v>I</v>
      </c>
      <c r="L426">
        <f t="shared" si="17"/>
        <v>16999</v>
      </c>
      <c r="M426" s="60">
        <f t="shared" si="18"/>
        <v>-0.007542389352553335</v>
      </c>
      <c r="N426" s="60">
        <f t="shared" si="13"/>
        <v>-0.012956024262405991</v>
      </c>
      <c r="O426" s="60">
        <f t="shared" si="13"/>
        <v>-0.03724269186327689</v>
      </c>
      <c r="P426" s="60">
        <f t="shared" si="13"/>
        <v>-0.004499825633090877</v>
      </c>
      <c r="Q426" s="60">
        <f t="shared" si="13"/>
        <v>-0.07701577905057615</v>
      </c>
      <c r="R426" s="60">
        <f t="shared" si="13"/>
        <v>-0.05880788419376484</v>
      </c>
      <c r="S426" s="60">
        <f t="shared" si="13"/>
        <v>-0.0012078062499153368</v>
      </c>
      <c r="T426" s="60">
        <f t="shared" si="13"/>
        <v>-0.004966228331164037</v>
      </c>
      <c r="U426" s="60">
        <f t="shared" si="13"/>
        <v>0.20423867298204712</v>
      </c>
    </row>
    <row r="427" spans="1:21" ht="12.75">
      <c r="A427">
        <v>12</v>
      </c>
      <c r="B427" t="s">
        <v>11</v>
      </c>
      <c r="C427" t="str">
        <f t="shared" si="11"/>
        <v>E</v>
      </c>
      <c r="D427">
        <f t="shared" si="14"/>
        <v>5492</v>
      </c>
      <c r="E427" s="60">
        <f t="shared" si="15"/>
        <v>-0.008388396874438753</v>
      </c>
      <c r="F427" s="60">
        <f t="shared" si="12"/>
        <v>0.018689972051074085</v>
      </c>
      <c r="G427" s="60">
        <f t="shared" si="12"/>
        <v>0.04618953257452669</v>
      </c>
      <c r="H427" s="60">
        <f t="shared" si="12"/>
        <v>0.1428646629119282</v>
      </c>
      <c r="I427" s="60">
        <f t="shared" si="12"/>
        <v>0.188978723535656</v>
      </c>
      <c r="J427" s="60">
        <f t="shared" si="12"/>
        <v>-0.012636155961112878</v>
      </c>
      <c r="K427" t="str">
        <f t="shared" si="16"/>
        <v>F</v>
      </c>
      <c r="L427">
        <f t="shared" si="17"/>
        <v>5492</v>
      </c>
      <c r="M427" s="60">
        <f t="shared" si="18"/>
        <v>-0.008388396874438753</v>
      </c>
      <c r="N427" s="60">
        <f t="shared" si="13"/>
        <v>0.018689972051074085</v>
      </c>
      <c r="O427" s="60">
        <f t="shared" si="13"/>
        <v>0.03652611772395431</v>
      </c>
      <c r="P427" s="60">
        <f t="shared" si="13"/>
        <v>0.00966341485057238</v>
      </c>
      <c r="Q427" s="60">
        <f t="shared" si="13"/>
        <v>0.1428646629119282</v>
      </c>
      <c r="R427" s="60">
        <f t="shared" si="13"/>
        <v>0.188978723535656</v>
      </c>
      <c r="S427" s="60">
        <f t="shared" si="13"/>
        <v>0.0011368541853178397</v>
      </c>
      <c r="T427" s="60">
        <f t="shared" si="13"/>
        <v>-0.012636155961112878</v>
      </c>
      <c r="U427" s="60">
        <f t="shared" si="13"/>
        <v>-0.37683514837765153</v>
      </c>
    </row>
    <row r="428" spans="1:21" ht="12.75">
      <c r="A428">
        <v>13</v>
      </c>
      <c r="B428" t="s">
        <v>12</v>
      </c>
      <c r="C428" t="str">
        <f t="shared" si="11"/>
        <v>C</v>
      </c>
      <c r="D428">
        <f t="shared" si="14"/>
        <v>8818</v>
      </c>
      <c r="E428" s="60">
        <f t="shared" si="15"/>
        <v>-0.0037403031999263953</v>
      </c>
      <c r="F428" s="60">
        <f t="shared" si="12"/>
        <v>0.006107576279464105</v>
      </c>
      <c r="G428" s="60">
        <f t="shared" si="12"/>
        <v>0.01974082646669619</v>
      </c>
      <c r="H428" s="60">
        <f t="shared" si="12"/>
        <v>0.0014685382863568464</v>
      </c>
      <c r="I428" s="60">
        <f t="shared" si="12"/>
        <v>-0.013906786586739772</v>
      </c>
      <c r="J428" s="60">
        <f t="shared" si="12"/>
        <v>-0.006772619861593207</v>
      </c>
      <c r="K428" t="str">
        <f t="shared" si="16"/>
        <v>C</v>
      </c>
      <c r="L428">
        <f t="shared" si="17"/>
        <v>8818</v>
      </c>
      <c r="M428" s="60">
        <f t="shared" si="18"/>
        <v>-0.0037403031999263953</v>
      </c>
      <c r="N428" s="60">
        <f t="shared" si="13"/>
        <v>0.006107576279464105</v>
      </c>
      <c r="O428" s="60">
        <f t="shared" si="13"/>
        <v>0.024528956385587455</v>
      </c>
      <c r="P428" s="60">
        <f t="shared" si="13"/>
        <v>-0.00478812991889126</v>
      </c>
      <c r="Q428" s="60">
        <f t="shared" si="13"/>
        <v>0.0014685382863568464</v>
      </c>
      <c r="R428" s="60">
        <f t="shared" si="13"/>
        <v>-0.013906786586739772</v>
      </c>
      <c r="S428" s="60">
        <f t="shared" si="13"/>
        <v>-0.00024307830726462074</v>
      </c>
      <c r="T428" s="60">
        <f t="shared" si="13"/>
        <v>-0.006772619861593207</v>
      </c>
      <c r="U428" s="60">
        <f t="shared" si="13"/>
        <v>-0.0026541090316934968</v>
      </c>
    </row>
    <row r="429" spans="1:21" ht="12.75">
      <c r="A429">
        <v>14</v>
      </c>
      <c r="B429" t="s">
        <v>13</v>
      </c>
      <c r="C429" t="str">
        <f t="shared" si="11"/>
        <v>D</v>
      </c>
      <c r="D429">
        <f t="shared" si="14"/>
        <v>4142</v>
      </c>
      <c r="E429" s="60">
        <f t="shared" si="15"/>
        <v>-0.008306103433612835</v>
      </c>
      <c r="F429" s="60">
        <f t="shared" si="12"/>
        <v>-0.0010491120229295242</v>
      </c>
      <c r="G429" s="60">
        <f t="shared" si="12"/>
        <v>0.06993215737657404</v>
      </c>
      <c r="H429" s="60">
        <f t="shared" si="12"/>
        <v>0.14059684559070632</v>
      </c>
      <c r="I429" s="60">
        <f t="shared" si="12"/>
        <v>0.09341019015599453</v>
      </c>
      <c r="J429" s="60">
        <f t="shared" si="12"/>
        <v>0.04390146005417542</v>
      </c>
      <c r="K429" t="str">
        <f t="shared" si="16"/>
        <v>E</v>
      </c>
      <c r="L429">
        <f t="shared" si="17"/>
        <v>4142</v>
      </c>
      <c r="M429" s="60">
        <f t="shared" si="18"/>
        <v>-0.008306103433612835</v>
      </c>
      <c r="N429" s="60">
        <f t="shared" si="13"/>
        <v>-0.0010491120229295242</v>
      </c>
      <c r="O429" s="60">
        <f t="shared" si="13"/>
        <v>0.032075414132619315</v>
      </c>
      <c r="P429" s="60">
        <f t="shared" si="13"/>
        <v>0.037856743243954716</v>
      </c>
      <c r="Q429" s="60">
        <f t="shared" si="13"/>
        <v>0.14059684559070632</v>
      </c>
      <c r="R429" s="60">
        <f t="shared" si="13"/>
        <v>0.09341019015599453</v>
      </c>
      <c r="S429" s="60">
        <f t="shared" si="13"/>
        <v>0.007987255612018827</v>
      </c>
      <c r="T429" s="60">
        <f t="shared" si="13"/>
        <v>0.04390146005417542</v>
      </c>
      <c r="U429" s="60">
        <f t="shared" si="13"/>
        <v>-0.3464726492876271</v>
      </c>
    </row>
    <row r="430" spans="1:21" ht="12.75">
      <c r="A430">
        <v>15</v>
      </c>
      <c r="B430" t="s">
        <v>14</v>
      </c>
      <c r="C430" t="str">
        <f t="shared" si="11"/>
        <v>A</v>
      </c>
      <c r="D430">
        <f t="shared" si="14"/>
        <v>16583</v>
      </c>
      <c r="E430" s="60">
        <f t="shared" si="15"/>
        <v>0.013577450704442188</v>
      </c>
      <c r="F430" s="60">
        <f t="shared" si="12"/>
        <v>-0.008367579362484473</v>
      </c>
      <c r="G430" s="60">
        <f t="shared" si="12"/>
        <v>-0.030889563994986432</v>
      </c>
      <c r="H430" s="60">
        <f t="shared" si="12"/>
        <v>0.007541209532847981</v>
      </c>
      <c r="I430" s="60">
        <f t="shared" si="12"/>
        <v>-0.03692418012594004</v>
      </c>
      <c r="J430" s="60">
        <f t="shared" si="12"/>
        <v>0.003143183782521066</v>
      </c>
      <c r="K430" t="str">
        <f t="shared" si="16"/>
        <v>I</v>
      </c>
      <c r="L430">
        <f t="shared" si="17"/>
        <v>16583</v>
      </c>
      <c r="M430" s="60">
        <f t="shared" si="18"/>
        <v>0.013577450704442188</v>
      </c>
      <c r="N430" s="60">
        <f t="shared" si="13"/>
        <v>-0.008367579362484473</v>
      </c>
      <c r="O430" s="60">
        <f t="shared" si="13"/>
        <v>-0.022932429734176262</v>
      </c>
      <c r="P430" s="60">
        <f t="shared" si="13"/>
        <v>-0.00795713426081017</v>
      </c>
      <c r="Q430" s="60">
        <f t="shared" si="13"/>
        <v>0.007541209532847981</v>
      </c>
      <c r="R430" s="60">
        <f t="shared" si="13"/>
        <v>-0.03692418012594004</v>
      </c>
      <c r="S430" s="60">
        <f t="shared" si="13"/>
        <v>0.0012825162171663717</v>
      </c>
      <c r="T430" s="60">
        <f t="shared" si="13"/>
        <v>0.003143183782521066</v>
      </c>
      <c r="U430" s="60">
        <f t="shared" si="13"/>
        <v>0.05063700729173304</v>
      </c>
    </row>
    <row r="431" spans="1:21" ht="12.75">
      <c r="A431">
        <v>16</v>
      </c>
      <c r="B431" t="s">
        <v>15</v>
      </c>
      <c r="C431" t="str">
        <f t="shared" si="11"/>
        <v>D</v>
      </c>
      <c r="D431">
        <f t="shared" si="14"/>
        <v>8312</v>
      </c>
      <c r="E431" s="60">
        <f t="shared" si="15"/>
        <v>-0.007848456725253342</v>
      </c>
      <c r="F431" s="60">
        <f t="shared" si="12"/>
        <v>-0.008108303785614088</v>
      </c>
      <c r="G431" s="60">
        <f t="shared" si="12"/>
        <v>0.015120279335762023</v>
      </c>
      <c r="H431" s="60">
        <f t="shared" si="12"/>
        <v>0.025783522227464273</v>
      </c>
      <c r="I431" s="60">
        <f t="shared" si="12"/>
        <v>-0.03713501474285846</v>
      </c>
      <c r="J431" s="60">
        <f t="shared" si="12"/>
        <v>-0.0011743008662579591</v>
      </c>
      <c r="K431" t="str">
        <f t="shared" si="16"/>
        <v>E</v>
      </c>
      <c r="L431">
        <f t="shared" si="17"/>
        <v>8312</v>
      </c>
      <c r="M431" s="60">
        <f t="shared" si="18"/>
        <v>-0.007848456725253342</v>
      </c>
      <c r="N431" s="60">
        <f t="shared" si="13"/>
        <v>-0.008108303785614088</v>
      </c>
      <c r="O431" s="60">
        <f t="shared" si="13"/>
        <v>-0.0024807464032002846</v>
      </c>
      <c r="P431" s="60">
        <f t="shared" si="13"/>
        <v>0.017601025738962314</v>
      </c>
      <c r="Q431" s="60">
        <f t="shared" si="13"/>
        <v>0.025783522227464273</v>
      </c>
      <c r="R431" s="60">
        <f t="shared" si="13"/>
        <v>-0.03713501474285846</v>
      </c>
      <c r="S431" s="60">
        <f t="shared" si="13"/>
        <v>-0.0007163970570176741</v>
      </c>
      <c r="T431" s="60">
        <f t="shared" si="13"/>
        <v>-0.0011743008662579591</v>
      </c>
      <c r="U431" s="60">
        <f t="shared" si="13"/>
        <v>0.014078715659074925</v>
      </c>
    </row>
    <row r="432" spans="1:21" ht="12.75">
      <c r="A432">
        <v>17</v>
      </c>
      <c r="B432" t="s">
        <v>16</v>
      </c>
      <c r="C432" t="str">
        <f t="shared" si="11"/>
        <v>D</v>
      </c>
      <c r="D432">
        <f t="shared" si="14"/>
        <v>7761</v>
      </c>
      <c r="E432" s="60">
        <f t="shared" si="15"/>
        <v>0.01535859925998615</v>
      </c>
      <c r="F432" s="60">
        <f t="shared" si="15"/>
        <v>-0.006895426884140209</v>
      </c>
      <c r="G432" s="60">
        <f t="shared" si="15"/>
        <v>0.05114260859762872</v>
      </c>
      <c r="H432" s="60">
        <f t="shared" si="15"/>
        <v>0.14376158782258533</v>
      </c>
      <c r="I432" s="60">
        <f t="shared" si="15"/>
        <v>0.03390010148634662</v>
      </c>
      <c r="J432" s="60">
        <f t="shared" si="15"/>
        <v>-0.013154579967149749</v>
      </c>
      <c r="K432" t="str">
        <f t="shared" si="16"/>
        <v>E</v>
      </c>
      <c r="L432">
        <f t="shared" si="17"/>
        <v>7761</v>
      </c>
      <c r="M432" s="60">
        <f t="shared" si="18"/>
        <v>0.01535859925998615</v>
      </c>
      <c r="N432" s="60">
        <f t="shared" si="18"/>
        <v>-0.006895426884140209</v>
      </c>
      <c r="O432" s="60">
        <f t="shared" si="18"/>
        <v>0.05445246299166774</v>
      </c>
      <c r="P432" s="60">
        <f t="shared" si="18"/>
        <v>-0.00330985439403901</v>
      </c>
      <c r="Q432" s="60">
        <f t="shared" si="18"/>
        <v>0.14376158782258533</v>
      </c>
      <c r="R432" s="60">
        <f t="shared" si="18"/>
        <v>0.03390010148634662</v>
      </c>
      <c r="S432" s="60">
        <f t="shared" si="18"/>
        <v>0.0039207232946233085</v>
      </c>
      <c r="T432" s="60">
        <f t="shared" si="18"/>
        <v>-0.013154579967149749</v>
      </c>
      <c r="U432" s="60">
        <f t="shared" si="18"/>
        <v>-0.22803356956458048</v>
      </c>
    </row>
    <row r="433" spans="1:21" ht="12.75">
      <c r="A433">
        <v>18</v>
      </c>
      <c r="B433" t="s">
        <v>17</v>
      </c>
      <c r="C433" t="str">
        <f t="shared" si="11"/>
        <v>E</v>
      </c>
      <c r="D433">
        <f t="shared" si="14"/>
        <v>11749</v>
      </c>
      <c r="E433" s="60">
        <f t="shared" si="15"/>
        <v>0.008524263464477136</v>
      </c>
      <c r="F433" s="60">
        <f t="shared" si="15"/>
        <v>-0.013616584915513456</v>
      </c>
      <c r="G433" s="60">
        <f t="shared" si="15"/>
        <v>-0.014419350969636965</v>
      </c>
      <c r="H433" s="60">
        <f t="shared" si="15"/>
        <v>0.019000748504621273</v>
      </c>
      <c r="I433" s="60">
        <f t="shared" si="15"/>
        <v>0.04443979173832713</v>
      </c>
      <c r="J433" s="60">
        <f t="shared" si="15"/>
        <v>-0.008241568319896633</v>
      </c>
      <c r="K433" t="str">
        <f t="shared" si="16"/>
        <v>F</v>
      </c>
      <c r="L433">
        <f t="shared" si="17"/>
        <v>11749</v>
      </c>
      <c r="M433" s="60">
        <f t="shared" si="18"/>
        <v>0.008524263464477136</v>
      </c>
      <c r="N433" s="60">
        <f t="shared" si="18"/>
        <v>-0.013616584915513456</v>
      </c>
      <c r="O433" s="60">
        <f t="shared" si="18"/>
        <v>-0.009890905447719138</v>
      </c>
      <c r="P433" s="60">
        <f t="shared" si="18"/>
        <v>-0.004528445521917831</v>
      </c>
      <c r="Q433" s="60">
        <f t="shared" si="18"/>
        <v>0.019000748504621273</v>
      </c>
      <c r="R433" s="60">
        <f t="shared" si="18"/>
        <v>0.04443979173832713</v>
      </c>
      <c r="S433" s="60">
        <f t="shared" si="18"/>
        <v>0.0019727716646501994</v>
      </c>
      <c r="T433" s="60">
        <f t="shared" si="18"/>
        <v>-0.008241568319896633</v>
      </c>
      <c r="U433" s="60">
        <f t="shared" si="18"/>
        <v>-0.037660027121729</v>
      </c>
    </row>
    <row r="434" spans="1:21" ht="12.75">
      <c r="A434">
        <v>19</v>
      </c>
      <c r="B434" t="s">
        <v>18</v>
      </c>
      <c r="C434" t="str">
        <f t="shared" si="11"/>
        <v>E</v>
      </c>
      <c r="D434">
        <f t="shared" si="14"/>
        <v>8651</v>
      </c>
      <c r="E434" s="60">
        <f t="shared" si="15"/>
        <v>0.009198285466256171</v>
      </c>
      <c r="F434" s="60">
        <f t="shared" si="15"/>
        <v>-0.00392282071406478</v>
      </c>
      <c r="G434" s="60">
        <f t="shared" si="15"/>
        <v>0.02911171873608171</v>
      </c>
      <c r="H434" s="60">
        <f t="shared" si="15"/>
        <v>0.017239916693702895</v>
      </c>
      <c r="I434" s="60">
        <f t="shared" si="15"/>
        <v>0.03757160120355865</v>
      </c>
      <c r="J434" s="60">
        <f t="shared" si="15"/>
        <v>0.009930205736649413</v>
      </c>
      <c r="K434" t="str">
        <f t="shared" si="16"/>
        <v>F</v>
      </c>
      <c r="L434">
        <f t="shared" si="17"/>
        <v>8651</v>
      </c>
      <c r="M434" s="60">
        <f t="shared" si="18"/>
        <v>0.009198285466256171</v>
      </c>
      <c r="N434" s="60">
        <f t="shared" si="18"/>
        <v>-0.00392282071406478</v>
      </c>
      <c r="O434" s="60">
        <f t="shared" si="18"/>
        <v>0.03355044617202092</v>
      </c>
      <c r="P434" s="60">
        <f t="shared" si="18"/>
        <v>-0.004438727435939215</v>
      </c>
      <c r="Q434" s="60">
        <f t="shared" si="18"/>
        <v>0.017239916693702895</v>
      </c>
      <c r="R434" s="60">
        <f t="shared" si="18"/>
        <v>0.03757160120355865</v>
      </c>
      <c r="S434" s="60">
        <f t="shared" si="18"/>
        <v>0.002725571242307155</v>
      </c>
      <c r="T434" s="60">
        <f t="shared" si="18"/>
        <v>0.009930205736649413</v>
      </c>
      <c r="U434" s="60">
        <f t="shared" si="18"/>
        <v>-0.1018544343191915</v>
      </c>
    </row>
    <row r="435" spans="1:21" ht="12.75">
      <c r="A435">
        <v>20</v>
      </c>
      <c r="B435" t="s">
        <v>19</v>
      </c>
      <c r="C435" t="str">
        <f t="shared" si="11"/>
        <v>C</v>
      </c>
      <c r="D435">
        <f t="shared" si="14"/>
        <v>15658</v>
      </c>
      <c r="E435" s="60">
        <f t="shared" si="15"/>
        <v>-0.0038756960888838617</v>
      </c>
      <c r="F435" s="60">
        <f t="shared" si="15"/>
        <v>-0.009289624044157785</v>
      </c>
      <c r="G435" s="60">
        <f t="shared" si="15"/>
        <v>0.012829125951421015</v>
      </c>
      <c r="H435" s="60">
        <f t="shared" si="15"/>
        <v>-0.040992682232373914</v>
      </c>
      <c r="I435" s="60">
        <f t="shared" si="15"/>
        <v>-0.05105387604810899</v>
      </c>
      <c r="J435" s="60">
        <f t="shared" si="15"/>
        <v>-0.005832474353419964</v>
      </c>
      <c r="K435" t="str">
        <f t="shared" si="16"/>
        <v>I</v>
      </c>
      <c r="L435">
        <f t="shared" si="17"/>
        <v>15658</v>
      </c>
      <c r="M435" s="60">
        <f t="shared" si="18"/>
        <v>-0.0038756960888838617</v>
      </c>
      <c r="N435" s="60">
        <f t="shared" si="18"/>
        <v>-0.009289624044157785</v>
      </c>
      <c r="O435" s="60">
        <f t="shared" si="18"/>
        <v>0.0038151770107842167</v>
      </c>
      <c r="P435" s="60">
        <f t="shared" si="18"/>
        <v>0.0090139489406368</v>
      </c>
      <c r="Q435" s="60">
        <f t="shared" si="18"/>
        <v>-0.040992682232373914</v>
      </c>
      <c r="R435" s="60">
        <f t="shared" si="18"/>
        <v>-0.05105387604810899</v>
      </c>
      <c r="S435" s="60">
        <f t="shared" si="18"/>
        <v>0.0016138191586735733</v>
      </c>
      <c r="T435" s="60">
        <f t="shared" si="18"/>
        <v>-0.005832474353419964</v>
      </c>
      <c r="U435" s="60">
        <f t="shared" si="18"/>
        <v>0.09660145170214962</v>
      </c>
    </row>
    <row r="436" spans="1:21" ht="12.75">
      <c r="A436">
        <v>21</v>
      </c>
      <c r="B436" t="s">
        <v>20</v>
      </c>
      <c r="C436" t="str">
        <f t="shared" si="11"/>
        <v>D</v>
      </c>
      <c r="D436">
        <f t="shared" si="14"/>
        <v>3978</v>
      </c>
      <c r="E436" s="60">
        <f t="shared" si="15"/>
        <v>-0.015307552009180195</v>
      </c>
      <c r="F436" s="60">
        <f t="shared" si="15"/>
        <v>0.038659143352664724</v>
      </c>
      <c r="G436" s="60">
        <f t="shared" si="15"/>
        <v>0.11595131780480084</v>
      </c>
      <c r="H436" s="60">
        <f t="shared" si="15"/>
        <v>0.15914392939469926</v>
      </c>
      <c r="I436" s="60">
        <f t="shared" si="15"/>
        <v>0.07415289890733792</v>
      </c>
      <c r="J436" s="60">
        <f t="shared" si="15"/>
        <v>-0.008692854547694504</v>
      </c>
      <c r="K436" t="str">
        <f t="shared" si="16"/>
        <v>E</v>
      </c>
      <c r="L436">
        <f t="shared" si="17"/>
        <v>3978</v>
      </c>
      <c r="M436" s="60">
        <f t="shared" si="18"/>
        <v>-0.015307552009180195</v>
      </c>
      <c r="N436" s="60">
        <f t="shared" si="18"/>
        <v>0.038659143352664724</v>
      </c>
      <c r="O436" s="60">
        <f t="shared" si="18"/>
        <v>0.10046811187459419</v>
      </c>
      <c r="P436" s="60">
        <f t="shared" si="18"/>
        <v>0.015483205930206653</v>
      </c>
      <c r="Q436" s="60">
        <f t="shared" si="18"/>
        <v>0.15914392939469926</v>
      </c>
      <c r="R436" s="60">
        <f t="shared" si="18"/>
        <v>0.07415289890733792</v>
      </c>
      <c r="S436" s="60">
        <f t="shared" si="18"/>
        <v>-5.2132437026393245E-05</v>
      </c>
      <c r="T436" s="60">
        <f t="shared" si="18"/>
        <v>-0.008692854547694504</v>
      </c>
      <c r="U436" s="60">
        <f t="shared" si="18"/>
        <v>-0.36385470642030204</v>
      </c>
    </row>
    <row r="437" spans="1:21" ht="12.75">
      <c r="A437">
        <v>22</v>
      </c>
      <c r="B437" t="s">
        <v>21</v>
      </c>
      <c r="C437" t="str">
        <f t="shared" si="11"/>
        <v>E</v>
      </c>
      <c r="D437">
        <f t="shared" si="14"/>
        <v>9418</v>
      </c>
      <c r="E437" s="60">
        <f t="shared" si="15"/>
        <v>0.004654223314667754</v>
      </c>
      <c r="F437" s="60">
        <f t="shared" si="15"/>
        <v>-0.016379126699408678</v>
      </c>
      <c r="G437" s="60">
        <f t="shared" si="15"/>
        <v>-0.00499366298303406</v>
      </c>
      <c r="H437" s="60">
        <f t="shared" si="15"/>
        <v>-0.06956432702644735</v>
      </c>
      <c r="I437" s="60">
        <f t="shared" si="15"/>
        <v>0.010726436033009268</v>
      </c>
      <c r="J437" s="60">
        <f t="shared" si="15"/>
        <v>-0.0006540563198964879</v>
      </c>
      <c r="K437" t="str">
        <f t="shared" si="16"/>
        <v>I</v>
      </c>
      <c r="L437">
        <f t="shared" si="17"/>
        <v>9418</v>
      </c>
      <c r="M437" s="60">
        <f t="shared" si="18"/>
        <v>0.004654223314667754</v>
      </c>
      <c r="N437" s="60">
        <f t="shared" si="18"/>
        <v>-0.016379126699408678</v>
      </c>
      <c r="O437" s="60">
        <f t="shared" si="18"/>
        <v>0.0030514538293525753</v>
      </c>
      <c r="P437" s="60">
        <f t="shared" si="18"/>
        <v>-0.008045116812386635</v>
      </c>
      <c r="Q437" s="60">
        <f t="shared" si="18"/>
        <v>-0.06956432702644735</v>
      </c>
      <c r="R437" s="60">
        <f t="shared" si="18"/>
        <v>0.010726436033009268</v>
      </c>
      <c r="S437" s="60">
        <f t="shared" si="18"/>
        <v>-0.0028391215268398625</v>
      </c>
      <c r="T437" s="60">
        <f t="shared" si="18"/>
        <v>-0.0006540563198964879</v>
      </c>
      <c r="U437" s="60">
        <f t="shared" si="18"/>
        <v>0.07904967925324913</v>
      </c>
    </row>
    <row r="438" spans="1:21" ht="12.75">
      <c r="A438">
        <v>23</v>
      </c>
      <c r="B438" t="s">
        <v>22</v>
      </c>
      <c r="C438" t="str">
        <f t="shared" si="11"/>
        <v>E</v>
      </c>
      <c r="D438">
        <f t="shared" si="14"/>
        <v>5856</v>
      </c>
      <c r="E438" s="60">
        <f t="shared" si="15"/>
        <v>-0.01428296184524577</v>
      </c>
      <c r="F438" s="60">
        <f t="shared" si="15"/>
        <v>0.002813426335298727</v>
      </c>
      <c r="G438" s="60">
        <f t="shared" si="15"/>
        <v>0.011334686578960355</v>
      </c>
      <c r="H438" s="60">
        <f t="shared" si="15"/>
        <v>0.023825394666810634</v>
      </c>
      <c r="I438" s="60">
        <f t="shared" si="15"/>
        <v>0.07371581255535284</v>
      </c>
      <c r="J438" s="60">
        <f t="shared" si="15"/>
        <v>0.02900886968970958</v>
      </c>
      <c r="K438" t="str">
        <f t="shared" si="16"/>
        <v>F</v>
      </c>
      <c r="L438">
        <f t="shared" si="17"/>
        <v>5856</v>
      </c>
      <c r="M438" s="60">
        <f t="shared" si="18"/>
        <v>-0.01428296184524577</v>
      </c>
      <c r="N438" s="60">
        <f t="shared" si="18"/>
        <v>0.002813426335298727</v>
      </c>
      <c r="O438" s="60">
        <f t="shared" si="18"/>
        <v>0.011488457381439214</v>
      </c>
      <c r="P438" s="60">
        <f t="shared" si="18"/>
        <v>-0.0001537708024788552</v>
      </c>
      <c r="Q438" s="60">
        <f t="shared" si="18"/>
        <v>0.023825394666810634</v>
      </c>
      <c r="R438" s="60">
        <f t="shared" si="18"/>
        <v>0.07371581255535284</v>
      </c>
      <c r="S438" s="60">
        <f t="shared" si="18"/>
        <v>0.0007973141091414636</v>
      </c>
      <c r="T438" s="60">
        <f t="shared" si="18"/>
        <v>0.02900886968970958</v>
      </c>
      <c r="U438" s="60">
        <f t="shared" si="18"/>
        <v>-0.12721249804472817</v>
      </c>
    </row>
    <row r="439" spans="1:21" ht="12.75">
      <c r="A439">
        <v>24</v>
      </c>
      <c r="B439" t="s">
        <v>23</v>
      </c>
      <c r="C439" t="str">
        <f t="shared" si="11"/>
        <v>C</v>
      </c>
      <c r="D439">
        <f t="shared" si="14"/>
        <v>9576</v>
      </c>
      <c r="E439" s="60">
        <f t="shared" si="15"/>
        <v>0.00046103612782899366</v>
      </c>
      <c r="F439" s="60">
        <f t="shared" si="15"/>
        <v>-0.012556282088766902</v>
      </c>
      <c r="G439" s="60">
        <f t="shared" si="15"/>
        <v>0.0367298856421922</v>
      </c>
      <c r="H439" s="60">
        <f t="shared" si="15"/>
        <v>0.003870281473992543</v>
      </c>
      <c r="I439" s="60">
        <f t="shared" si="15"/>
        <v>-0.046353400778528314</v>
      </c>
      <c r="J439" s="60">
        <f t="shared" si="15"/>
        <v>0.0013945812363357069</v>
      </c>
      <c r="K439" t="str">
        <f t="shared" si="16"/>
        <v>C</v>
      </c>
      <c r="L439">
        <f t="shared" si="17"/>
        <v>9576</v>
      </c>
      <c r="M439" s="60">
        <f t="shared" si="18"/>
        <v>0.00046103612782899366</v>
      </c>
      <c r="N439" s="60">
        <f t="shared" si="18"/>
        <v>-0.012556282088766902</v>
      </c>
      <c r="O439" s="60">
        <f t="shared" si="18"/>
        <v>0.03552823578920726</v>
      </c>
      <c r="P439" s="60">
        <f t="shared" si="18"/>
        <v>0.0012016498529849404</v>
      </c>
      <c r="Q439" s="60">
        <f t="shared" si="18"/>
        <v>0.003870281473992543</v>
      </c>
      <c r="R439" s="60">
        <f t="shared" si="18"/>
        <v>-0.046353400778528314</v>
      </c>
      <c r="S439" s="60">
        <f t="shared" si="18"/>
        <v>0.009980963122384955</v>
      </c>
      <c r="T439" s="60">
        <f t="shared" si="18"/>
        <v>0.0013945812363357069</v>
      </c>
      <c r="U439" s="60">
        <f t="shared" si="18"/>
        <v>0.0064729793098604604</v>
      </c>
    </row>
    <row r="440" spans="1:21" ht="12.75">
      <c r="A440">
        <v>25</v>
      </c>
      <c r="B440" t="s">
        <v>24</v>
      </c>
      <c r="C440" t="str">
        <f t="shared" si="11"/>
        <v>D</v>
      </c>
      <c r="D440">
        <f t="shared" si="14"/>
        <v>8621</v>
      </c>
      <c r="E440" s="60">
        <f t="shared" si="15"/>
        <v>0.008355596117487244</v>
      </c>
      <c r="F440" s="60">
        <f t="shared" si="15"/>
        <v>-0.006400714633222036</v>
      </c>
      <c r="G440" s="60">
        <f t="shared" si="15"/>
        <v>0.015381130387857551</v>
      </c>
      <c r="H440" s="60">
        <f t="shared" si="15"/>
        <v>0.056704308020465416</v>
      </c>
      <c r="I440" s="60">
        <f t="shared" si="15"/>
        <v>0.008456019148352645</v>
      </c>
      <c r="J440" s="60">
        <f t="shared" si="15"/>
        <v>0.004683697581697819</v>
      </c>
      <c r="K440" t="str">
        <f t="shared" si="16"/>
        <v>E</v>
      </c>
      <c r="L440">
        <f t="shared" si="17"/>
        <v>8621</v>
      </c>
      <c r="M440" s="60">
        <f t="shared" si="18"/>
        <v>0.008355596117487244</v>
      </c>
      <c r="N440" s="60">
        <f t="shared" si="18"/>
        <v>-0.006400714633222036</v>
      </c>
      <c r="O440" s="60">
        <f t="shared" si="18"/>
        <v>0.018405381869425405</v>
      </c>
      <c r="P440" s="60">
        <f t="shared" si="18"/>
        <v>-0.00302425148156785</v>
      </c>
      <c r="Q440" s="60">
        <f t="shared" si="18"/>
        <v>0.056704308020465416</v>
      </c>
      <c r="R440" s="60">
        <f t="shared" si="18"/>
        <v>0.008456019148352645</v>
      </c>
      <c r="S440" s="60">
        <f t="shared" si="18"/>
        <v>0.0006621837279335479</v>
      </c>
      <c r="T440" s="60">
        <f t="shared" si="18"/>
        <v>0.004683697581697819</v>
      </c>
      <c r="U440" s="60">
        <f t="shared" si="18"/>
        <v>-0.08784217630527252</v>
      </c>
    </row>
    <row r="441" spans="1:21" ht="12.75">
      <c r="A441">
        <v>26</v>
      </c>
      <c r="B441" t="s">
        <v>25</v>
      </c>
      <c r="C441" t="str">
        <f t="shared" si="11"/>
        <v>D</v>
      </c>
      <c r="D441">
        <f t="shared" si="14"/>
        <v>8100</v>
      </c>
      <c r="E441" s="60">
        <f t="shared" si="15"/>
        <v>-0.00740631744127896</v>
      </c>
      <c r="F441" s="60">
        <f t="shared" si="15"/>
        <v>-0.008895741849279295</v>
      </c>
      <c r="G441" s="60">
        <f t="shared" si="15"/>
        <v>0.021244876823850047</v>
      </c>
      <c r="H441" s="60">
        <f t="shared" si="15"/>
        <v>0.12019303279674384</v>
      </c>
      <c r="I441" s="60">
        <f t="shared" si="15"/>
        <v>0.0042959076777976946</v>
      </c>
      <c r="J441" s="60">
        <f t="shared" si="15"/>
        <v>0.027848679444819883</v>
      </c>
      <c r="K441" t="str">
        <f t="shared" si="16"/>
        <v>E</v>
      </c>
      <c r="L441">
        <f t="shared" si="17"/>
        <v>8100</v>
      </c>
      <c r="M441" s="60">
        <f t="shared" si="18"/>
        <v>-0.00740631744127896</v>
      </c>
      <c r="N441" s="60">
        <f t="shared" si="18"/>
        <v>-0.008895741849279295</v>
      </c>
      <c r="O441" s="60">
        <f t="shared" si="18"/>
        <v>0.015737091261220637</v>
      </c>
      <c r="P441" s="60">
        <f t="shared" si="18"/>
        <v>0.005507785562629422</v>
      </c>
      <c r="Q441" s="60">
        <f t="shared" si="18"/>
        <v>0.12019303279674384</v>
      </c>
      <c r="R441" s="60">
        <f t="shared" si="18"/>
        <v>0.0042959076777976946</v>
      </c>
      <c r="S441" s="60">
        <f t="shared" si="18"/>
        <v>-0.0004984762167035066</v>
      </c>
      <c r="T441" s="60">
        <f t="shared" si="18"/>
        <v>0.027848679444819883</v>
      </c>
      <c r="U441" s="60">
        <f t="shared" si="18"/>
        <v>-0.15678191719065004</v>
      </c>
    </row>
    <row r="442" spans="1:21" ht="12.75">
      <c r="A442">
        <v>27</v>
      </c>
      <c r="B442" t="s">
        <v>26</v>
      </c>
      <c r="C442" t="str">
        <f t="shared" si="11"/>
        <v>E</v>
      </c>
      <c r="D442">
        <f t="shared" si="14"/>
        <v>7106</v>
      </c>
      <c r="E442" s="60">
        <f t="shared" si="15"/>
        <v>0.002986847090172466</v>
      </c>
      <c r="F442" s="60">
        <f t="shared" si="15"/>
        <v>0.004079000413388666</v>
      </c>
      <c r="G442" s="60">
        <f t="shared" si="15"/>
        <v>-0.028111361861594</v>
      </c>
      <c r="H442" s="60">
        <f t="shared" si="15"/>
        <v>-0.022591260080428277</v>
      </c>
      <c r="I442" s="60">
        <f t="shared" si="15"/>
        <v>0.1068398541949124</v>
      </c>
      <c r="J442" s="60">
        <f t="shared" si="15"/>
        <v>0.005236628422036146</v>
      </c>
      <c r="K442" t="str">
        <f t="shared" si="16"/>
        <v>F</v>
      </c>
      <c r="L442">
        <f t="shared" si="17"/>
        <v>7106</v>
      </c>
      <c r="M442" s="60">
        <f t="shared" si="18"/>
        <v>0.002986847090172466</v>
      </c>
      <c r="N442" s="60">
        <f t="shared" si="18"/>
        <v>0.004079000413388666</v>
      </c>
      <c r="O442" s="60">
        <f t="shared" si="18"/>
        <v>-0.026346593887479997</v>
      </c>
      <c r="P442" s="60">
        <f t="shared" si="18"/>
        <v>-0.001764767974114</v>
      </c>
      <c r="Q442" s="60">
        <f t="shared" si="18"/>
        <v>-0.022591260080428277</v>
      </c>
      <c r="R442" s="60">
        <f t="shared" si="18"/>
        <v>0.1068398541949124</v>
      </c>
      <c r="S442" s="60">
        <f t="shared" si="18"/>
        <v>0.000599778431602741</v>
      </c>
      <c r="T442" s="60">
        <f t="shared" si="18"/>
        <v>0.005236628422036146</v>
      </c>
      <c r="U442" s="60">
        <f t="shared" si="18"/>
        <v>-0.0690394425647905</v>
      </c>
    </row>
    <row r="443" spans="1:21" ht="12.75">
      <c r="A443">
        <v>28</v>
      </c>
      <c r="B443" t="s">
        <v>27</v>
      </c>
      <c r="C443" t="str">
        <f t="shared" si="11"/>
        <v>A</v>
      </c>
      <c r="D443">
        <f t="shared" si="14"/>
        <v>15002</v>
      </c>
      <c r="E443" s="60">
        <f t="shared" si="15"/>
        <v>0.011688848470755813</v>
      </c>
      <c r="F443" s="60">
        <f t="shared" si="15"/>
        <v>-0.007994331173171911</v>
      </c>
      <c r="G443" s="60">
        <f t="shared" si="15"/>
        <v>-0.019380093344736525</v>
      </c>
      <c r="H443" s="60">
        <f t="shared" si="15"/>
        <v>-0.08998625194059981</v>
      </c>
      <c r="I443" s="60">
        <f t="shared" si="15"/>
        <v>-0.11039199401761411</v>
      </c>
      <c r="J443" s="60">
        <f t="shared" si="15"/>
        <v>-0.00733268731944694</v>
      </c>
      <c r="K443" t="str">
        <f t="shared" si="16"/>
        <v>I</v>
      </c>
      <c r="L443">
        <f t="shared" si="17"/>
        <v>15002</v>
      </c>
      <c r="M443" s="60">
        <f t="shared" si="18"/>
        <v>0.011688848470755813</v>
      </c>
      <c r="N443" s="60">
        <f t="shared" si="18"/>
        <v>-0.007994331173171911</v>
      </c>
      <c r="O443" s="60">
        <f t="shared" si="18"/>
        <v>-0.016067112622705958</v>
      </c>
      <c r="P443" s="60">
        <f t="shared" si="18"/>
        <v>-0.0033129807220305648</v>
      </c>
      <c r="Q443" s="60">
        <f t="shared" si="18"/>
        <v>-0.08998625194059981</v>
      </c>
      <c r="R443" s="60">
        <f t="shared" si="18"/>
        <v>-0.11039199401761411</v>
      </c>
      <c r="S443" s="60">
        <f t="shared" si="18"/>
        <v>-0.0021925877837209087</v>
      </c>
      <c r="T443" s="60">
        <f t="shared" si="18"/>
        <v>-0.00733268731944694</v>
      </c>
      <c r="U443" s="60">
        <f t="shared" si="18"/>
        <v>0.2255891411538341</v>
      </c>
    </row>
    <row r="444" spans="1:21" ht="12.75">
      <c r="A444">
        <v>29</v>
      </c>
      <c r="B444" t="s">
        <v>28</v>
      </c>
      <c r="C444" t="str">
        <f t="shared" si="11"/>
        <v>B</v>
      </c>
      <c r="D444">
        <f t="shared" si="14"/>
        <v>12550</v>
      </c>
      <c r="E444" s="60">
        <f t="shared" si="15"/>
        <v>-0.00909241256694912</v>
      </c>
      <c r="F444" s="60">
        <f t="shared" si="15"/>
        <v>0.0010231012966554869</v>
      </c>
      <c r="G444" s="60">
        <f t="shared" si="15"/>
        <v>-0.0028109984405245494</v>
      </c>
      <c r="H444" s="60">
        <f t="shared" si="15"/>
        <v>-0.029593008224356926</v>
      </c>
      <c r="I444" s="60">
        <f t="shared" si="15"/>
        <v>-0.04147704987470835</v>
      </c>
      <c r="J444" s="60">
        <f t="shared" si="15"/>
        <v>-0.0067275834050153464</v>
      </c>
      <c r="K444" t="str">
        <f t="shared" si="16"/>
        <v>I</v>
      </c>
      <c r="L444">
        <f t="shared" si="17"/>
        <v>12550</v>
      </c>
      <c r="M444" s="60">
        <f t="shared" si="18"/>
        <v>-0.00909241256694912</v>
      </c>
      <c r="N444" s="60">
        <f t="shared" si="18"/>
        <v>0.0010231012966554869</v>
      </c>
      <c r="O444" s="60">
        <f t="shared" si="18"/>
        <v>0.008100969083265783</v>
      </c>
      <c r="P444" s="60">
        <f t="shared" si="18"/>
        <v>-0.01091196752379033</v>
      </c>
      <c r="Q444" s="60">
        <f t="shared" si="18"/>
        <v>-0.029593008224356926</v>
      </c>
      <c r="R444" s="60">
        <f t="shared" si="18"/>
        <v>-0.04147704987470835</v>
      </c>
      <c r="S444" s="60">
        <f t="shared" si="18"/>
        <v>0.002447271656003197</v>
      </c>
      <c r="T444" s="60">
        <f t="shared" si="18"/>
        <v>-0.0067275834050153464</v>
      </c>
      <c r="U444" s="60">
        <f t="shared" si="18"/>
        <v>0.08623072360419526</v>
      </c>
    </row>
    <row r="445" spans="1:21" ht="12.75">
      <c r="A445">
        <v>30</v>
      </c>
      <c r="B445" t="s">
        <v>29</v>
      </c>
      <c r="C445" t="str">
        <f t="shared" si="11"/>
        <v>A</v>
      </c>
      <c r="D445">
        <f t="shared" si="14"/>
        <v>13034</v>
      </c>
      <c r="E445" s="60">
        <f t="shared" si="15"/>
        <v>0.003259273217150938</v>
      </c>
      <c r="F445" s="60">
        <f t="shared" si="15"/>
        <v>-0.01452762200317878</v>
      </c>
      <c r="G445" s="60">
        <f t="shared" si="15"/>
        <v>-0.023215897182215756</v>
      </c>
      <c r="H445" s="60">
        <f t="shared" si="15"/>
        <v>-0.05695141562590006</v>
      </c>
      <c r="I445" s="60">
        <f t="shared" si="15"/>
        <v>-0.04167546444108608</v>
      </c>
      <c r="J445" s="60">
        <f t="shared" si="15"/>
        <v>-0.005527485836107305</v>
      </c>
      <c r="K445" t="str">
        <f t="shared" si="16"/>
        <v>I</v>
      </c>
      <c r="L445">
        <f t="shared" si="17"/>
        <v>13034</v>
      </c>
      <c r="M445" s="60">
        <f t="shared" si="18"/>
        <v>0.003259273217150938</v>
      </c>
      <c r="N445" s="60">
        <f t="shared" si="18"/>
        <v>-0.01452762200317878</v>
      </c>
      <c r="O445" s="60">
        <f t="shared" si="18"/>
        <v>-0.01936239214116288</v>
      </c>
      <c r="P445" s="60">
        <f t="shared" si="18"/>
        <v>-0.0038535050410528748</v>
      </c>
      <c r="Q445" s="60">
        <f t="shared" si="18"/>
        <v>-0.05695141562590006</v>
      </c>
      <c r="R445" s="60">
        <f t="shared" si="18"/>
        <v>-0.04167546444108608</v>
      </c>
      <c r="S445" s="60">
        <f t="shared" si="18"/>
        <v>-0.003098078017880675</v>
      </c>
      <c r="T445" s="60">
        <f t="shared" si="18"/>
        <v>-0.005527485836107305</v>
      </c>
      <c r="U445" s="60">
        <f t="shared" si="18"/>
        <v>0.14173673393451736</v>
      </c>
    </row>
    <row r="446" spans="1:21" ht="12.75">
      <c r="A446">
        <v>31</v>
      </c>
      <c r="B446" t="s">
        <v>30</v>
      </c>
      <c r="C446" t="str">
        <f t="shared" si="11"/>
        <v>B</v>
      </c>
      <c r="D446">
        <f t="shared" si="14"/>
        <v>20455</v>
      </c>
      <c r="E446" s="60">
        <f t="shared" si="15"/>
        <v>-0.007974381635188505</v>
      </c>
      <c r="F446" s="60">
        <f t="shared" si="15"/>
        <v>0.003211775103018885</v>
      </c>
      <c r="G446" s="60">
        <f t="shared" si="15"/>
        <v>-0.013971421524526843</v>
      </c>
      <c r="H446" s="60">
        <f t="shared" si="15"/>
        <v>-0.10326297270766058</v>
      </c>
      <c r="I446" s="60">
        <f t="shared" si="15"/>
        <v>-0.11843568319768628</v>
      </c>
      <c r="J446" s="60">
        <f t="shared" si="15"/>
        <v>-0.0032651778329744943</v>
      </c>
      <c r="K446" t="str">
        <f t="shared" si="16"/>
        <v>I</v>
      </c>
      <c r="L446">
        <f t="shared" si="17"/>
        <v>20455</v>
      </c>
      <c r="M446" s="60">
        <f t="shared" si="18"/>
        <v>-0.007974381635188505</v>
      </c>
      <c r="N446" s="60">
        <f t="shared" si="18"/>
        <v>0.003211775103018885</v>
      </c>
      <c r="O446" s="60">
        <f t="shared" si="18"/>
        <v>-0.014743638796629932</v>
      </c>
      <c r="P446" s="60">
        <f t="shared" si="18"/>
        <v>0.0007722172721030939</v>
      </c>
      <c r="Q446" s="60">
        <f t="shared" si="18"/>
        <v>-0.10326297270766058</v>
      </c>
      <c r="R446" s="60">
        <f t="shared" si="18"/>
        <v>-0.11843568319768628</v>
      </c>
      <c r="S446" s="60">
        <f t="shared" si="18"/>
        <v>-0.0013923685609339917</v>
      </c>
      <c r="T446" s="60">
        <f t="shared" si="18"/>
        <v>-0.0032651778329744943</v>
      </c>
      <c r="U446" s="60">
        <f t="shared" si="18"/>
        <v>0.24509027440125153</v>
      </c>
    </row>
    <row r="447" spans="1:21" ht="12.75">
      <c r="A447">
        <v>32</v>
      </c>
      <c r="B447" t="s">
        <v>31</v>
      </c>
      <c r="C447" t="str">
        <f t="shared" si="11"/>
        <v>D</v>
      </c>
      <c r="D447">
        <f t="shared" si="14"/>
        <v>6738</v>
      </c>
      <c r="E447" s="60">
        <f t="shared" si="15"/>
        <v>0.0045796548771362185</v>
      </c>
      <c r="F447" s="60">
        <f t="shared" si="15"/>
        <v>-0.016138906652550952</v>
      </c>
      <c r="G447" s="60">
        <f t="shared" si="15"/>
        <v>-0.023482979557315917</v>
      </c>
      <c r="H447" s="60">
        <f t="shared" si="15"/>
        <v>0.13894109519574124</v>
      </c>
      <c r="I447" s="60">
        <f t="shared" si="15"/>
        <v>0.054048334488698835</v>
      </c>
      <c r="J447" s="60">
        <f t="shared" si="15"/>
        <v>0.050460180824501724</v>
      </c>
      <c r="K447" t="str">
        <f t="shared" si="16"/>
        <v>E</v>
      </c>
      <c r="L447">
        <f t="shared" si="17"/>
        <v>6738</v>
      </c>
      <c r="M447" s="60">
        <f t="shared" si="18"/>
        <v>0.0045796548771362185</v>
      </c>
      <c r="N447" s="60">
        <f t="shared" si="18"/>
        <v>-0.016138906652550952</v>
      </c>
      <c r="O447" s="60">
        <f t="shared" si="18"/>
        <v>-0.021475731534861292</v>
      </c>
      <c r="P447" s="60">
        <f t="shared" si="18"/>
        <v>-0.002007248022454623</v>
      </c>
      <c r="Q447" s="60">
        <f t="shared" si="18"/>
        <v>0.13894109519574124</v>
      </c>
      <c r="R447" s="60">
        <f t="shared" si="18"/>
        <v>0.054048334488698835</v>
      </c>
      <c r="S447" s="60">
        <f t="shared" si="18"/>
        <v>0.0008687829985818294</v>
      </c>
      <c r="T447" s="60">
        <f t="shared" si="18"/>
        <v>0.050460180824501724</v>
      </c>
      <c r="U447" s="60">
        <f t="shared" si="18"/>
        <v>-0.20927611812949332</v>
      </c>
    </row>
    <row r="448" spans="1:21" ht="12.75">
      <c r="A448">
        <v>33</v>
      </c>
      <c r="B448" t="s">
        <v>32</v>
      </c>
      <c r="C448" t="str">
        <f t="shared" si="11"/>
        <v>D</v>
      </c>
      <c r="D448">
        <f t="shared" si="14"/>
        <v>7182</v>
      </c>
      <c r="E448" s="60">
        <f t="shared" si="15"/>
        <v>-0.005560963315223081</v>
      </c>
      <c r="F448" s="60">
        <f t="shared" si="15"/>
        <v>-0.003749543018869938</v>
      </c>
      <c r="G448" s="60">
        <f t="shared" si="15"/>
        <v>-0.008104422350010528</v>
      </c>
      <c r="H448" s="60">
        <f t="shared" si="15"/>
        <v>0.16785663624982097</v>
      </c>
      <c r="I448" s="60">
        <f t="shared" si="15"/>
        <v>0.09667778830529236</v>
      </c>
      <c r="J448" s="60">
        <f t="shared" si="15"/>
        <v>0.020191573717538713</v>
      </c>
      <c r="K448" t="str">
        <f t="shared" si="16"/>
        <v>E</v>
      </c>
      <c r="L448">
        <f t="shared" si="17"/>
        <v>7182</v>
      </c>
      <c r="M448" s="60">
        <f t="shared" si="18"/>
        <v>-0.005560963315223081</v>
      </c>
      <c r="N448" s="60">
        <f t="shared" si="18"/>
        <v>-0.003749543018869938</v>
      </c>
      <c r="O448" s="60">
        <f t="shared" si="18"/>
        <v>-0.009584546165679955</v>
      </c>
      <c r="P448" s="60">
        <f t="shared" si="18"/>
        <v>0.0014801238156694294</v>
      </c>
      <c r="Q448" s="60">
        <f t="shared" si="18"/>
        <v>0.16785663624982097</v>
      </c>
      <c r="R448" s="60">
        <f t="shared" si="18"/>
        <v>0.09667778830529236</v>
      </c>
      <c r="S448" s="60">
        <f t="shared" si="18"/>
        <v>0.000826131599132379</v>
      </c>
      <c r="T448" s="60">
        <f t="shared" si="18"/>
        <v>0.020191573717538713</v>
      </c>
      <c r="U448" s="60">
        <f t="shared" si="18"/>
        <v>-0.26813715714238123</v>
      </c>
    </row>
    <row r="449" spans="1:21" ht="12.75">
      <c r="A449">
        <v>34</v>
      </c>
      <c r="B449" t="s">
        <v>33</v>
      </c>
      <c r="C449" t="str">
        <f t="shared" si="11"/>
        <v>E</v>
      </c>
      <c r="D449">
        <f t="shared" si="14"/>
        <v>13016</v>
      </c>
      <c r="E449" s="60">
        <f aca="true" t="shared" si="19" ref="E449:J464">SUMIF($C$3:$C$410,$A449,E$3:E$410)/$D449-E$411</f>
        <v>-0.007624700134564338</v>
      </c>
      <c r="F449" s="60">
        <f t="shared" si="19"/>
        <v>-0.01435921700236723</v>
      </c>
      <c r="G449" s="60">
        <f t="shared" si="19"/>
        <v>-0.04122179287801735</v>
      </c>
      <c r="H449" s="60">
        <f t="shared" si="19"/>
        <v>0.022781072588225565</v>
      </c>
      <c r="I449" s="60">
        <f t="shared" si="19"/>
        <v>0.12556257282686398</v>
      </c>
      <c r="J449" s="60">
        <f t="shared" si="19"/>
        <v>0.004474332961479338</v>
      </c>
      <c r="K449" t="str">
        <f t="shared" si="16"/>
        <v>F</v>
      </c>
      <c r="L449">
        <f t="shared" si="17"/>
        <v>13016</v>
      </c>
      <c r="M449" s="60">
        <f aca="true" t="shared" si="20" ref="M449:U464">SUMIF($C$3:$C$410,$A449,M$3:M$410)/$D449-M$411</f>
        <v>-0.007624700134564338</v>
      </c>
      <c r="N449" s="60">
        <f t="shared" si="20"/>
        <v>-0.01435921700236723</v>
      </c>
      <c r="O449" s="60">
        <f t="shared" si="20"/>
        <v>-0.035073193516488854</v>
      </c>
      <c r="P449" s="60">
        <f t="shared" si="20"/>
        <v>-0.006148599361528499</v>
      </c>
      <c r="Q449" s="60">
        <f t="shared" si="20"/>
        <v>0.022781072588225565</v>
      </c>
      <c r="R449" s="60">
        <f t="shared" si="20"/>
        <v>0.12556257282686398</v>
      </c>
      <c r="S449" s="60">
        <f t="shared" si="20"/>
        <v>-0.0033268659668306056</v>
      </c>
      <c r="T449" s="60">
        <f t="shared" si="20"/>
        <v>0.004474332961479338</v>
      </c>
      <c r="U449" s="60">
        <f t="shared" si="20"/>
        <v>-0.0862853583494897</v>
      </c>
    </row>
    <row r="450" spans="1:21" ht="12.75">
      <c r="A450">
        <v>35</v>
      </c>
      <c r="B450" t="s">
        <v>34</v>
      </c>
      <c r="C450" t="str">
        <f t="shared" si="11"/>
        <v>C</v>
      </c>
      <c r="D450">
        <f t="shared" si="14"/>
        <v>15652</v>
      </c>
      <c r="E450" s="60">
        <f t="shared" si="19"/>
        <v>-0.003999093026302608</v>
      </c>
      <c r="F450" s="60">
        <f t="shared" si="19"/>
        <v>-0.006089048112352998</v>
      </c>
      <c r="G450" s="60">
        <f t="shared" si="19"/>
        <v>0.012345355443708524</v>
      </c>
      <c r="H450" s="60">
        <f t="shared" si="19"/>
        <v>-0.032514845027413045</v>
      </c>
      <c r="I450" s="60">
        <f t="shared" si="19"/>
        <v>-0.005956306372865983</v>
      </c>
      <c r="J450" s="60">
        <f t="shared" si="19"/>
        <v>-0.011259295554627987</v>
      </c>
      <c r="K450" t="str">
        <f t="shared" si="16"/>
        <v>I</v>
      </c>
      <c r="L450">
        <f t="shared" si="17"/>
        <v>15652</v>
      </c>
      <c r="M450" s="60">
        <f t="shared" si="20"/>
        <v>-0.003999093026302608</v>
      </c>
      <c r="N450" s="60">
        <f t="shared" si="20"/>
        <v>-0.006089048112352998</v>
      </c>
      <c r="O450" s="60">
        <f t="shared" si="20"/>
        <v>0.021979530992032453</v>
      </c>
      <c r="P450" s="60">
        <f t="shared" si="20"/>
        <v>-0.009634175548323937</v>
      </c>
      <c r="Q450" s="60">
        <f t="shared" si="20"/>
        <v>-0.032514845027413045</v>
      </c>
      <c r="R450" s="60">
        <f t="shared" si="20"/>
        <v>-0.005956306372865983</v>
      </c>
      <c r="S450" s="60">
        <f t="shared" si="20"/>
        <v>-0.0036867407227974703</v>
      </c>
      <c r="T450" s="60">
        <f t="shared" si="20"/>
        <v>-0.011259295554627987</v>
      </c>
      <c r="U450" s="60">
        <f t="shared" si="20"/>
        <v>0.05116001741795129</v>
      </c>
    </row>
    <row r="451" spans="1:21" ht="12.75">
      <c r="A451">
        <v>36</v>
      </c>
      <c r="B451" t="s">
        <v>35</v>
      </c>
      <c r="C451" t="str">
        <f t="shared" si="11"/>
        <v>D</v>
      </c>
      <c r="D451">
        <f t="shared" si="14"/>
        <v>6892</v>
      </c>
      <c r="E451" s="60">
        <f t="shared" si="19"/>
        <v>0.0021039395752655374</v>
      </c>
      <c r="F451" s="60">
        <f t="shared" si="19"/>
        <v>-0.005168822823462996</v>
      </c>
      <c r="G451" s="60">
        <f t="shared" si="19"/>
        <v>0.05466648570299424</v>
      </c>
      <c r="H451" s="60">
        <f t="shared" si="19"/>
        <v>0.12942993656063542</v>
      </c>
      <c r="I451" s="60">
        <f t="shared" si="19"/>
        <v>0.09083840103205346</v>
      </c>
      <c r="J451" s="60">
        <f t="shared" si="19"/>
        <v>0.017495362304890245</v>
      </c>
      <c r="K451" t="str">
        <f t="shared" si="16"/>
        <v>E</v>
      </c>
      <c r="L451">
        <f t="shared" si="17"/>
        <v>6892</v>
      </c>
      <c r="M451" s="60">
        <f t="shared" si="20"/>
        <v>0.0021039395752655374</v>
      </c>
      <c r="N451" s="60">
        <f t="shared" si="20"/>
        <v>-0.005168822823462996</v>
      </c>
      <c r="O451" s="60">
        <f t="shared" si="20"/>
        <v>0.06006481422504342</v>
      </c>
      <c r="P451" s="60">
        <f t="shared" si="20"/>
        <v>-0.005398328522049182</v>
      </c>
      <c r="Q451" s="60">
        <f t="shared" si="20"/>
        <v>0.12942993656063542</v>
      </c>
      <c r="R451" s="60">
        <f t="shared" si="20"/>
        <v>0.09083840103205346</v>
      </c>
      <c r="S451" s="60">
        <f t="shared" si="20"/>
        <v>0.002929151449655055</v>
      </c>
      <c r="T451" s="60">
        <f t="shared" si="20"/>
        <v>0.017495362304890245</v>
      </c>
      <c r="U451" s="60">
        <f t="shared" si="20"/>
        <v>-0.29229440975673127</v>
      </c>
    </row>
    <row r="452" spans="1:21" ht="12.75">
      <c r="A452">
        <v>37</v>
      </c>
      <c r="B452" t="s">
        <v>36</v>
      </c>
      <c r="C452" t="str">
        <f t="shared" si="11"/>
        <v>E</v>
      </c>
      <c r="D452">
        <f t="shared" si="14"/>
        <v>16237</v>
      </c>
      <c r="E452" s="60">
        <f t="shared" si="19"/>
        <v>-0.007609085543700119</v>
      </c>
      <c r="F452" s="60">
        <f t="shared" si="19"/>
        <v>-0.01903326497319153</v>
      </c>
      <c r="G452" s="60">
        <f t="shared" si="19"/>
        <v>-0.008252620509249096</v>
      </c>
      <c r="H452" s="60">
        <f t="shared" si="19"/>
        <v>-0.0376717433546616</v>
      </c>
      <c r="I452" s="60">
        <f t="shared" si="19"/>
        <v>0.10539860940233023</v>
      </c>
      <c r="J452" s="60">
        <f t="shared" si="19"/>
        <v>-0.0015048014405531843</v>
      </c>
      <c r="K452" t="str">
        <f t="shared" si="16"/>
        <v>F</v>
      </c>
      <c r="L452">
        <f t="shared" si="17"/>
        <v>16237</v>
      </c>
      <c r="M452" s="60">
        <f t="shared" si="20"/>
        <v>-0.007609085543700119</v>
      </c>
      <c r="N452" s="60">
        <f t="shared" si="20"/>
        <v>-0.01903326497319153</v>
      </c>
      <c r="O452" s="60">
        <f t="shared" si="20"/>
        <v>-0.018957946820526816</v>
      </c>
      <c r="P452" s="60">
        <f t="shared" si="20"/>
        <v>0.010705326311277725</v>
      </c>
      <c r="Q452" s="60">
        <f t="shared" si="20"/>
        <v>-0.0376717433546616</v>
      </c>
      <c r="R452" s="60">
        <f t="shared" si="20"/>
        <v>0.10539860940233023</v>
      </c>
      <c r="S452" s="60">
        <f t="shared" si="20"/>
        <v>-0.001985302905024724</v>
      </c>
      <c r="T452" s="60">
        <f t="shared" si="20"/>
        <v>-0.0015048014405531843</v>
      </c>
      <c r="U452" s="60">
        <f t="shared" si="20"/>
        <v>-0.029341746630650256</v>
      </c>
    </row>
    <row r="453" spans="1:21" ht="12.75">
      <c r="A453">
        <v>38</v>
      </c>
      <c r="B453" t="s">
        <v>37</v>
      </c>
      <c r="C453" t="str">
        <f t="shared" si="11"/>
        <v>E</v>
      </c>
      <c r="D453">
        <f t="shared" si="14"/>
        <v>19881</v>
      </c>
      <c r="E453" s="60">
        <f t="shared" si="19"/>
        <v>-0.008869244076983626</v>
      </c>
      <c r="F453" s="60">
        <f t="shared" si="19"/>
        <v>-0.01618846689664445</v>
      </c>
      <c r="G453" s="60">
        <f t="shared" si="19"/>
        <v>-0.03265437930567618</v>
      </c>
      <c r="H453" s="60">
        <f t="shared" si="19"/>
        <v>-0.03924428591626522</v>
      </c>
      <c r="I453" s="60">
        <f t="shared" si="19"/>
        <v>0.09806656531294908</v>
      </c>
      <c r="J453" s="60">
        <f t="shared" si="19"/>
        <v>-0.004313630745255512</v>
      </c>
      <c r="K453" t="str">
        <f t="shared" si="16"/>
        <v>F</v>
      </c>
      <c r="L453">
        <f t="shared" si="17"/>
        <v>19881</v>
      </c>
      <c r="M453" s="60">
        <f t="shared" si="20"/>
        <v>-0.008869244076983626</v>
      </c>
      <c r="N453" s="60">
        <f t="shared" si="20"/>
        <v>-0.01618846689664445</v>
      </c>
      <c r="O453" s="60">
        <f t="shared" si="20"/>
        <v>-0.023905280852858136</v>
      </c>
      <c r="P453" s="60">
        <f t="shared" si="20"/>
        <v>-0.008749098452818046</v>
      </c>
      <c r="Q453" s="60">
        <f t="shared" si="20"/>
        <v>-0.03924428591626522</v>
      </c>
      <c r="R453" s="60">
        <f t="shared" si="20"/>
        <v>0.09806656531294908</v>
      </c>
      <c r="S453" s="60">
        <f t="shared" si="20"/>
        <v>-0.0028669575696423817</v>
      </c>
      <c r="T453" s="60">
        <f t="shared" si="20"/>
        <v>-0.004313630745255512</v>
      </c>
      <c r="U453" s="60">
        <f t="shared" si="20"/>
        <v>0.006070443242818024</v>
      </c>
    </row>
    <row r="454" spans="1:21" ht="12.75">
      <c r="A454">
        <v>39</v>
      </c>
      <c r="B454" t="s">
        <v>38</v>
      </c>
      <c r="C454" t="str">
        <f t="shared" si="11"/>
        <v>D</v>
      </c>
      <c r="D454">
        <f t="shared" si="14"/>
        <v>12781</v>
      </c>
      <c r="E454" s="60">
        <f t="shared" si="19"/>
        <v>-0.0059968564454527876</v>
      </c>
      <c r="F454" s="60">
        <f t="shared" si="19"/>
        <v>-0.009309086889805307</v>
      </c>
      <c r="G454" s="60">
        <f t="shared" si="19"/>
        <v>0.016133837192298196</v>
      </c>
      <c r="H454" s="60">
        <f t="shared" si="19"/>
        <v>0.02960463045182793</v>
      </c>
      <c r="I454" s="60">
        <f t="shared" si="19"/>
        <v>-0.07876661471993583</v>
      </c>
      <c r="J454" s="60">
        <f t="shared" si="19"/>
        <v>-0.001961126971146721</v>
      </c>
      <c r="K454" t="str">
        <f t="shared" si="16"/>
        <v>I</v>
      </c>
      <c r="L454">
        <f t="shared" si="17"/>
        <v>12781</v>
      </c>
      <c r="M454" s="60">
        <f t="shared" si="20"/>
        <v>-0.0059968564454527876</v>
      </c>
      <c r="N454" s="60">
        <f t="shared" si="20"/>
        <v>-0.009309086889805307</v>
      </c>
      <c r="O454" s="60">
        <f t="shared" si="20"/>
        <v>0.017813350291552107</v>
      </c>
      <c r="P454" s="60">
        <f t="shared" si="20"/>
        <v>-0.0016795130992539094</v>
      </c>
      <c r="Q454" s="60">
        <f t="shared" si="20"/>
        <v>0.02960463045182793</v>
      </c>
      <c r="R454" s="60">
        <f t="shared" si="20"/>
        <v>-0.07876661471993583</v>
      </c>
      <c r="S454" s="60">
        <f t="shared" si="20"/>
        <v>0.001855413285557276</v>
      </c>
      <c r="T454" s="60">
        <f t="shared" si="20"/>
        <v>-0.001961126971146721</v>
      </c>
      <c r="U454" s="60">
        <f t="shared" si="20"/>
        <v>0.0484398481419569</v>
      </c>
    </row>
    <row r="455" spans="1:21" ht="12.75">
      <c r="A455">
        <v>40</v>
      </c>
      <c r="B455" t="s">
        <v>39</v>
      </c>
      <c r="C455" t="str">
        <f t="shared" si="11"/>
        <v>E</v>
      </c>
      <c r="D455">
        <f t="shared" si="14"/>
        <v>11860</v>
      </c>
      <c r="E455" s="60">
        <f t="shared" si="19"/>
        <v>-0.013199626208168391</v>
      </c>
      <c r="F455" s="60">
        <f t="shared" si="19"/>
        <v>-0.012881751467666652</v>
      </c>
      <c r="G455" s="60">
        <f t="shared" si="19"/>
        <v>-0.016518327639747893</v>
      </c>
      <c r="H455" s="60">
        <f t="shared" si="19"/>
        <v>-0.02261128923186148</v>
      </c>
      <c r="I455" s="60">
        <f t="shared" si="19"/>
        <v>0.15821363090974241</v>
      </c>
      <c r="J455" s="60">
        <f t="shared" si="19"/>
        <v>-0.0015663060859610403</v>
      </c>
      <c r="K455" t="str">
        <f t="shared" si="16"/>
        <v>F</v>
      </c>
      <c r="L455">
        <f t="shared" si="17"/>
        <v>11860</v>
      </c>
      <c r="M455" s="60">
        <f t="shared" si="20"/>
        <v>-0.013199626208168391</v>
      </c>
      <c r="N455" s="60">
        <f t="shared" si="20"/>
        <v>-0.012881751467666652</v>
      </c>
      <c r="O455" s="60">
        <f t="shared" si="20"/>
        <v>-0.014543965512247611</v>
      </c>
      <c r="P455" s="60">
        <f t="shared" si="20"/>
        <v>-0.0019743621275002798</v>
      </c>
      <c r="Q455" s="60">
        <f t="shared" si="20"/>
        <v>-0.02261128923186148</v>
      </c>
      <c r="R455" s="60">
        <f t="shared" si="20"/>
        <v>0.15821363090974241</v>
      </c>
      <c r="S455" s="60">
        <f t="shared" si="20"/>
        <v>0.0006490681798571908</v>
      </c>
      <c r="T455" s="60">
        <f t="shared" si="20"/>
        <v>-0.0015663060859610403</v>
      </c>
      <c r="U455" s="60">
        <f t="shared" si="20"/>
        <v>-0.09208535441089444</v>
      </c>
    </row>
    <row r="456" spans="1:21" ht="12.75">
      <c r="A456">
        <v>41</v>
      </c>
      <c r="B456" t="s">
        <v>40</v>
      </c>
      <c r="C456" t="str">
        <f t="shared" si="11"/>
        <v>E</v>
      </c>
      <c r="D456">
        <f t="shared" si="14"/>
        <v>21781</v>
      </c>
      <c r="E456" s="60">
        <f t="shared" si="19"/>
        <v>-0.006492529742066655</v>
      </c>
      <c r="F456" s="60">
        <f t="shared" si="19"/>
        <v>-0.00039978801931876</v>
      </c>
      <c r="G456" s="60">
        <f t="shared" si="19"/>
        <v>-0.03105308815978899</v>
      </c>
      <c r="H456" s="60">
        <f t="shared" si="19"/>
        <v>0.007473520207620127</v>
      </c>
      <c r="I456" s="60">
        <f t="shared" si="19"/>
        <v>0.10647161183948353</v>
      </c>
      <c r="J456" s="60">
        <f t="shared" si="19"/>
        <v>-0.005125993803639388</v>
      </c>
      <c r="K456" t="str">
        <f t="shared" si="16"/>
        <v>F</v>
      </c>
      <c r="L456">
        <f t="shared" si="17"/>
        <v>21781</v>
      </c>
      <c r="M456" s="60">
        <f t="shared" si="20"/>
        <v>-0.006492529742066655</v>
      </c>
      <c r="N456" s="60">
        <f t="shared" si="20"/>
        <v>-0.00039978801931876</v>
      </c>
      <c r="O456" s="60">
        <f t="shared" si="20"/>
        <v>-0.03189448365881671</v>
      </c>
      <c r="P456" s="60">
        <f t="shared" si="20"/>
        <v>0.0008413954990277219</v>
      </c>
      <c r="Q456" s="60">
        <f t="shared" si="20"/>
        <v>0.007473520207620127</v>
      </c>
      <c r="R456" s="60">
        <f t="shared" si="20"/>
        <v>0.10647161183948353</v>
      </c>
      <c r="S456" s="60">
        <f t="shared" si="20"/>
        <v>-0.0028105547583705277</v>
      </c>
      <c r="T456" s="60">
        <f t="shared" si="20"/>
        <v>-0.005125993803639388</v>
      </c>
      <c r="U456" s="60">
        <f t="shared" si="20"/>
        <v>-0.06806313351861965</v>
      </c>
    </row>
    <row r="457" spans="1:21" ht="12.75">
      <c r="A457">
        <v>42</v>
      </c>
      <c r="B457" t="s">
        <v>41</v>
      </c>
      <c r="C457" t="str">
        <f t="shared" si="11"/>
        <v>E</v>
      </c>
      <c r="D457">
        <f t="shared" si="14"/>
        <v>12004</v>
      </c>
      <c r="E457" s="60">
        <f t="shared" si="19"/>
        <v>-0.0003958559078806288</v>
      </c>
      <c r="F457" s="60">
        <f t="shared" si="19"/>
        <v>-0.009530591960970457</v>
      </c>
      <c r="G457" s="60">
        <f t="shared" si="19"/>
        <v>0.0020549360222242574</v>
      </c>
      <c r="H457" s="60">
        <f t="shared" si="19"/>
        <v>-0.05829352106801727</v>
      </c>
      <c r="I457" s="60">
        <f t="shared" si="19"/>
        <v>0.09032406290177655</v>
      </c>
      <c r="J457" s="60">
        <f t="shared" si="19"/>
        <v>0.0023457400953849177</v>
      </c>
      <c r="K457" t="str">
        <f t="shared" si="16"/>
        <v>F</v>
      </c>
      <c r="L457">
        <f t="shared" si="17"/>
        <v>12004</v>
      </c>
      <c r="M457" s="60">
        <f t="shared" si="20"/>
        <v>-0.0003958559078806288</v>
      </c>
      <c r="N457" s="60">
        <f t="shared" si="20"/>
        <v>-0.009530591960970457</v>
      </c>
      <c r="O457" s="60">
        <f t="shared" si="20"/>
        <v>0.0011375133427490094</v>
      </c>
      <c r="P457" s="60">
        <f t="shared" si="20"/>
        <v>0.000917422679475248</v>
      </c>
      <c r="Q457" s="60">
        <f t="shared" si="20"/>
        <v>-0.05829352106801727</v>
      </c>
      <c r="R457" s="60">
        <f t="shared" si="20"/>
        <v>0.09032406290177655</v>
      </c>
      <c r="S457" s="60">
        <f t="shared" si="20"/>
        <v>-0.0004102751643793841</v>
      </c>
      <c r="T457" s="60">
        <f t="shared" si="20"/>
        <v>0.0023457400953849177</v>
      </c>
      <c r="U457" s="60">
        <f t="shared" si="20"/>
        <v>-0.026094450872838237</v>
      </c>
    </row>
    <row r="458" spans="1:21" ht="12.75">
      <c r="A458">
        <v>43</v>
      </c>
      <c r="B458" t="s">
        <v>42</v>
      </c>
      <c r="C458" t="str">
        <f t="shared" si="11"/>
        <v>E</v>
      </c>
      <c r="D458">
        <f t="shared" si="14"/>
        <v>4132</v>
      </c>
      <c r="E458" s="60">
        <f t="shared" si="19"/>
        <v>0.007441721950161529</v>
      </c>
      <c r="F458" s="60">
        <f t="shared" si="19"/>
        <v>-0.007525048794171912</v>
      </c>
      <c r="G458" s="60">
        <f t="shared" si="19"/>
        <v>0.05838433638667199</v>
      </c>
      <c r="H458" s="60">
        <f t="shared" si="19"/>
        <v>-0.08302987064881207</v>
      </c>
      <c r="I458" s="60">
        <f t="shared" si="19"/>
        <v>0.35475818344178367</v>
      </c>
      <c r="J458" s="60">
        <f t="shared" si="19"/>
        <v>0.029766980449923083</v>
      </c>
      <c r="K458" t="str">
        <f t="shared" si="16"/>
        <v>F</v>
      </c>
      <c r="L458">
        <f t="shared" si="17"/>
        <v>4132</v>
      </c>
      <c r="M458" s="60">
        <f t="shared" si="20"/>
        <v>0.007441721950161529</v>
      </c>
      <c r="N458" s="60">
        <f t="shared" si="20"/>
        <v>-0.007525048794171912</v>
      </c>
      <c r="O458" s="60">
        <f t="shared" si="20"/>
        <v>0.04582098929284374</v>
      </c>
      <c r="P458" s="60">
        <f t="shared" si="20"/>
        <v>0.012563347093828255</v>
      </c>
      <c r="Q458" s="60">
        <f t="shared" si="20"/>
        <v>-0.08302987064881207</v>
      </c>
      <c r="R458" s="60">
        <f t="shared" si="20"/>
        <v>0.35475818344178367</v>
      </c>
      <c r="S458" s="60">
        <f t="shared" si="20"/>
        <v>-0.0016634876301821677</v>
      </c>
      <c r="T458" s="60">
        <f t="shared" si="20"/>
        <v>0.029766980449923083</v>
      </c>
      <c r="U458" s="60">
        <f t="shared" si="20"/>
        <v>-0.35813277111007447</v>
      </c>
    </row>
    <row r="459" spans="1:21" ht="12.75">
      <c r="A459">
        <v>44</v>
      </c>
      <c r="B459" t="s">
        <v>43</v>
      </c>
      <c r="C459" t="str">
        <f t="shared" si="11"/>
        <v>C</v>
      </c>
      <c r="D459">
        <f t="shared" si="14"/>
        <v>7741</v>
      </c>
      <c r="E459" s="60">
        <f t="shared" si="19"/>
        <v>0.006911799495793321</v>
      </c>
      <c r="F459" s="60">
        <f t="shared" si="19"/>
        <v>0.02066766990248022</v>
      </c>
      <c r="G459" s="60">
        <f t="shared" si="19"/>
        <v>0.05090917833847237</v>
      </c>
      <c r="H459" s="60">
        <f t="shared" si="19"/>
        <v>-0.014485135877032623</v>
      </c>
      <c r="I459" s="60">
        <f t="shared" si="19"/>
        <v>0.024675145374780716</v>
      </c>
      <c r="J459" s="60">
        <f t="shared" si="19"/>
        <v>-0.013923015602076474</v>
      </c>
      <c r="K459" t="str">
        <f t="shared" si="16"/>
        <v>D</v>
      </c>
      <c r="L459">
        <f t="shared" si="17"/>
        <v>7741</v>
      </c>
      <c r="M459" s="60">
        <f t="shared" si="20"/>
        <v>0.006911799495793321</v>
      </c>
      <c r="N459" s="60">
        <f t="shared" si="20"/>
        <v>0.02066766990248022</v>
      </c>
      <c r="O459" s="60">
        <f t="shared" si="20"/>
        <v>0.005368491166486959</v>
      </c>
      <c r="P459" s="60">
        <f t="shared" si="20"/>
        <v>0.04554068717198541</v>
      </c>
      <c r="Q459" s="60">
        <f t="shared" si="20"/>
        <v>-0.014485135877032623</v>
      </c>
      <c r="R459" s="60">
        <f t="shared" si="20"/>
        <v>0.024675145374780716</v>
      </c>
      <c r="S459" s="60">
        <f t="shared" si="20"/>
        <v>-0.0023879025676550696</v>
      </c>
      <c r="T459" s="60">
        <f t="shared" si="20"/>
        <v>-0.013923015602076474</v>
      </c>
      <c r="U459" s="60">
        <f t="shared" si="20"/>
        <v>-0.07236769501946277</v>
      </c>
    </row>
    <row r="460" spans="1:21" ht="12.75">
      <c r="A460">
        <v>45</v>
      </c>
      <c r="B460" t="s">
        <v>44</v>
      </c>
      <c r="C460" t="str">
        <f t="shared" si="11"/>
        <v>D</v>
      </c>
      <c r="D460">
        <f t="shared" si="14"/>
        <v>11794</v>
      </c>
      <c r="E460" s="60">
        <f t="shared" si="19"/>
        <v>-0.010898530472805767</v>
      </c>
      <c r="F460" s="60">
        <f t="shared" si="19"/>
        <v>-0.009251729514068042</v>
      </c>
      <c r="G460" s="60">
        <f t="shared" si="19"/>
        <v>-0.02654280345718843</v>
      </c>
      <c r="H460" s="60">
        <f t="shared" si="19"/>
        <v>0.06691383873070902</v>
      </c>
      <c r="I460" s="60">
        <f t="shared" si="19"/>
        <v>0.0036732223617654824</v>
      </c>
      <c r="J460" s="60">
        <f t="shared" si="19"/>
        <v>0.005635229207515708</v>
      </c>
      <c r="K460" t="str">
        <f t="shared" si="16"/>
        <v>E</v>
      </c>
      <c r="L460">
        <f t="shared" si="17"/>
        <v>11794</v>
      </c>
      <c r="M460" s="60">
        <f t="shared" si="20"/>
        <v>-0.010898530472805767</v>
      </c>
      <c r="N460" s="60">
        <f t="shared" si="20"/>
        <v>-0.009251729514068042</v>
      </c>
      <c r="O460" s="60">
        <f t="shared" si="20"/>
        <v>-0.025296767763142037</v>
      </c>
      <c r="P460" s="60">
        <f t="shared" si="20"/>
        <v>-0.0012460356940463928</v>
      </c>
      <c r="Q460" s="60">
        <f t="shared" si="20"/>
        <v>0.06691383873070902</v>
      </c>
      <c r="R460" s="60">
        <f t="shared" si="20"/>
        <v>0.0036732223617654824</v>
      </c>
      <c r="S460" s="60">
        <f t="shared" si="20"/>
        <v>-0.0014428149367473877</v>
      </c>
      <c r="T460" s="60">
        <f t="shared" si="20"/>
        <v>0.005635229207515708</v>
      </c>
      <c r="U460" s="60">
        <f t="shared" si="20"/>
        <v>-0.028086367873880858</v>
      </c>
    </row>
    <row r="461" spans="1:21" ht="12.75">
      <c r="A461">
        <v>46</v>
      </c>
      <c r="B461" t="s">
        <v>45</v>
      </c>
      <c r="C461" t="str">
        <f t="shared" si="11"/>
        <v>B</v>
      </c>
      <c r="D461">
        <f t="shared" si="14"/>
        <v>14925</v>
      </c>
      <c r="E461" s="60">
        <f t="shared" si="19"/>
        <v>-0.009009394555243848</v>
      </c>
      <c r="F461" s="60">
        <f t="shared" si="19"/>
        <v>0.0022786486215935903</v>
      </c>
      <c r="G461" s="60">
        <f t="shared" si="19"/>
        <v>-0.008457958339621624</v>
      </c>
      <c r="H461" s="60">
        <f t="shared" si="19"/>
        <v>-0.05882055365402852</v>
      </c>
      <c r="I461" s="60">
        <f t="shared" si="19"/>
        <v>-0.009382980590705331</v>
      </c>
      <c r="J461" s="60">
        <f t="shared" si="19"/>
        <v>-0.008830394939447133</v>
      </c>
      <c r="K461" t="str">
        <f t="shared" si="16"/>
        <v>I</v>
      </c>
      <c r="L461">
        <f t="shared" si="17"/>
        <v>14925</v>
      </c>
      <c r="M461" s="60">
        <f t="shared" si="20"/>
        <v>-0.009009394555243848</v>
      </c>
      <c r="N461" s="60">
        <f t="shared" si="20"/>
        <v>0.0022786486215935903</v>
      </c>
      <c r="O461" s="60">
        <f t="shared" si="20"/>
        <v>-0.011616342574625266</v>
      </c>
      <c r="P461" s="60">
        <f t="shared" si="20"/>
        <v>0.00315838423500364</v>
      </c>
      <c r="Q461" s="60">
        <f t="shared" si="20"/>
        <v>-0.05882055365402852</v>
      </c>
      <c r="R461" s="60">
        <f t="shared" si="20"/>
        <v>-0.009382980590705331</v>
      </c>
      <c r="S461" s="60">
        <f t="shared" si="20"/>
        <v>-0.00017153285793435231</v>
      </c>
      <c r="T461" s="60">
        <f t="shared" si="20"/>
        <v>-0.008830394939447133</v>
      </c>
      <c r="U461" s="60">
        <f t="shared" si="20"/>
        <v>0.09239421036068685</v>
      </c>
    </row>
    <row r="462" spans="1:21" ht="12.75">
      <c r="A462">
        <v>47</v>
      </c>
      <c r="B462" t="s">
        <v>46</v>
      </c>
      <c r="C462" t="str">
        <f t="shared" si="11"/>
        <v>F</v>
      </c>
      <c r="D462">
        <f t="shared" si="14"/>
        <v>22118</v>
      </c>
      <c r="E462" s="60">
        <f t="shared" si="19"/>
        <v>-0.008525745335882429</v>
      </c>
      <c r="F462" s="60">
        <f t="shared" si="19"/>
        <v>-0.01827459533881187</v>
      </c>
      <c r="G462" s="60">
        <f t="shared" si="19"/>
        <v>-0.016913128666343397</v>
      </c>
      <c r="H462" s="60">
        <f t="shared" si="19"/>
        <v>-0.031787489184682355</v>
      </c>
      <c r="I462" s="60">
        <f t="shared" si="19"/>
        <v>-0.01961535838224615</v>
      </c>
      <c r="J462" s="60">
        <f t="shared" si="19"/>
        <v>-0.00185146981074427</v>
      </c>
      <c r="K462" t="str">
        <f t="shared" si="16"/>
        <v>I</v>
      </c>
      <c r="L462">
        <f t="shared" si="17"/>
        <v>22118</v>
      </c>
      <c r="M462" s="60">
        <f t="shared" si="20"/>
        <v>-0.008525745335882429</v>
      </c>
      <c r="N462" s="60">
        <f t="shared" si="20"/>
        <v>-0.01827459533881187</v>
      </c>
      <c r="O462" s="60">
        <f t="shared" si="20"/>
        <v>-0.010703213769372853</v>
      </c>
      <c r="P462" s="60">
        <f t="shared" si="20"/>
        <v>-0.006209914896970546</v>
      </c>
      <c r="Q462" s="60">
        <f t="shared" si="20"/>
        <v>-0.031787489184682355</v>
      </c>
      <c r="R462" s="60">
        <f t="shared" si="20"/>
        <v>-0.01961535838224615</v>
      </c>
      <c r="S462" s="60">
        <f t="shared" si="20"/>
        <v>-0.0017937622191661678</v>
      </c>
      <c r="T462" s="60">
        <f t="shared" si="20"/>
        <v>-0.00185146981074427</v>
      </c>
      <c r="U462" s="60">
        <f t="shared" si="20"/>
        <v>0.09876159298317633</v>
      </c>
    </row>
    <row r="463" spans="1:21" ht="12.75">
      <c r="A463">
        <v>48</v>
      </c>
      <c r="B463" t="s">
        <v>47</v>
      </c>
      <c r="C463" t="str">
        <f t="shared" si="11"/>
        <v>E</v>
      </c>
      <c r="D463">
        <f t="shared" si="14"/>
        <v>15273</v>
      </c>
      <c r="E463" s="60">
        <f t="shared" si="19"/>
        <v>-0.001426847497951229</v>
      </c>
      <c r="F463" s="60">
        <f t="shared" si="19"/>
        <v>0.0017836706215297593</v>
      </c>
      <c r="G463" s="60">
        <f t="shared" si="19"/>
        <v>-0.007830543125661428</v>
      </c>
      <c r="H463" s="60">
        <f t="shared" si="19"/>
        <v>-0.060006447768087334</v>
      </c>
      <c r="I463" s="60">
        <f t="shared" si="19"/>
        <v>0.060099322563907515</v>
      </c>
      <c r="J463" s="60">
        <f t="shared" si="19"/>
        <v>-8.303738298808677E-05</v>
      </c>
      <c r="K463" t="str">
        <f t="shared" si="16"/>
        <v>F</v>
      </c>
      <c r="L463">
        <f t="shared" si="17"/>
        <v>15273</v>
      </c>
      <c r="M463" s="60">
        <f t="shared" si="20"/>
        <v>-0.001426847497951229</v>
      </c>
      <c r="N463" s="60">
        <f t="shared" si="20"/>
        <v>0.0017836706215297593</v>
      </c>
      <c r="O463" s="60">
        <f t="shared" si="20"/>
        <v>-0.012239730581246465</v>
      </c>
      <c r="P463" s="60">
        <f t="shared" si="20"/>
        <v>0.004409187455585039</v>
      </c>
      <c r="Q463" s="60">
        <f t="shared" si="20"/>
        <v>-0.060006447768087334</v>
      </c>
      <c r="R463" s="60">
        <f t="shared" si="20"/>
        <v>0.060099322563907515</v>
      </c>
      <c r="S463" s="60">
        <f t="shared" si="20"/>
        <v>-0.002754236199825501</v>
      </c>
      <c r="T463" s="60">
        <f t="shared" si="20"/>
        <v>-8.303738298808677E-05</v>
      </c>
      <c r="U463" s="60">
        <f t="shared" si="20"/>
        <v>0.010218162834375932</v>
      </c>
    </row>
    <row r="464" spans="1:21" ht="12.75">
      <c r="A464">
        <v>49</v>
      </c>
      <c r="B464" t="s">
        <v>48</v>
      </c>
      <c r="C464" t="str">
        <f t="shared" si="11"/>
        <v>E</v>
      </c>
      <c r="D464">
        <f t="shared" si="14"/>
        <v>9111</v>
      </c>
      <c r="E464" s="60">
        <f t="shared" si="19"/>
        <v>-0.006417199687810422</v>
      </c>
      <c r="F464" s="60">
        <f t="shared" si="19"/>
        <v>0.016625544995682234</v>
      </c>
      <c r="G464" s="60">
        <f t="shared" si="19"/>
        <v>-0.023605344926821703</v>
      </c>
      <c r="H464" s="60">
        <f t="shared" si="19"/>
        <v>-0.009110495295062138</v>
      </c>
      <c r="I464" s="60">
        <f t="shared" si="19"/>
        <v>0.07519095924346716</v>
      </c>
      <c r="J464" s="60">
        <f t="shared" si="19"/>
        <v>-0.00991442335724681</v>
      </c>
      <c r="K464" t="str">
        <f t="shared" si="16"/>
        <v>F</v>
      </c>
      <c r="L464">
        <f t="shared" si="17"/>
        <v>9111</v>
      </c>
      <c r="M464" s="60">
        <f t="shared" si="20"/>
        <v>-0.006417199687810422</v>
      </c>
      <c r="N464" s="60">
        <f t="shared" si="20"/>
        <v>0.016625544995682234</v>
      </c>
      <c r="O464" s="60">
        <f t="shared" si="20"/>
        <v>-0.02180324459653373</v>
      </c>
      <c r="P464" s="60">
        <f t="shared" si="20"/>
        <v>-0.0018021003302879698</v>
      </c>
      <c r="Q464" s="60">
        <f t="shared" si="20"/>
        <v>-0.009110495295062138</v>
      </c>
      <c r="R464" s="60">
        <f t="shared" si="20"/>
        <v>0.07519095924346716</v>
      </c>
      <c r="S464" s="60">
        <f t="shared" si="20"/>
        <v>-0.0019109731170722103</v>
      </c>
      <c r="T464" s="60">
        <f t="shared" si="20"/>
        <v>-0.00991442335724681</v>
      </c>
      <c r="U464" s="60">
        <f t="shared" si="20"/>
        <v>-0.04085802380983644</v>
      </c>
    </row>
    <row r="465" spans="1:21" ht="12.75">
      <c r="A465">
        <v>50</v>
      </c>
      <c r="B465" t="s">
        <v>49</v>
      </c>
      <c r="C465" t="str">
        <f t="shared" si="11"/>
        <v>E</v>
      </c>
      <c r="D465">
        <f t="shared" si="14"/>
        <v>16488</v>
      </c>
      <c r="E465" s="60">
        <f aca="true" t="shared" si="21" ref="E465:J480">SUMIF($C$3:$C$410,$A465,E$3:E$410)/$D465-E$411</f>
        <v>-0.007483680102338856</v>
      </c>
      <c r="F465" s="60">
        <f t="shared" si="21"/>
        <v>-0.01469955876663333</v>
      </c>
      <c r="G465" s="60">
        <f t="shared" si="21"/>
        <v>-0.02357371177930915</v>
      </c>
      <c r="H465" s="60">
        <f t="shared" si="21"/>
        <v>-0.06811280579293753</v>
      </c>
      <c r="I465" s="60">
        <f t="shared" si="21"/>
        <v>0.12641111604482555</v>
      </c>
      <c r="J465" s="60">
        <f t="shared" si="21"/>
        <v>-0.008574847429944257</v>
      </c>
      <c r="K465" t="str">
        <f t="shared" si="16"/>
        <v>F</v>
      </c>
      <c r="L465">
        <f t="shared" si="17"/>
        <v>16488</v>
      </c>
      <c r="M465" s="60">
        <f aca="true" t="shared" si="22" ref="M465:U480">SUMIF($C$3:$C$410,$A465,M$3:M$410)/$D465-M$411</f>
        <v>-0.007483680102338856</v>
      </c>
      <c r="N465" s="60">
        <f t="shared" si="22"/>
        <v>-0.01469955876663333</v>
      </c>
      <c r="O465" s="60">
        <f t="shared" si="22"/>
        <v>-0.02097081752092396</v>
      </c>
      <c r="P465" s="60">
        <f t="shared" si="22"/>
        <v>-0.002602894258385188</v>
      </c>
      <c r="Q465" s="60">
        <f t="shared" si="22"/>
        <v>-0.06811280579293753</v>
      </c>
      <c r="R465" s="60">
        <f t="shared" si="22"/>
        <v>0.12641111604482555</v>
      </c>
      <c r="S465" s="60">
        <f t="shared" si="22"/>
        <v>0.0036195355359516226</v>
      </c>
      <c r="T465" s="60">
        <f t="shared" si="22"/>
        <v>-0.008574847429944257</v>
      </c>
      <c r="U465" s="60">
        <f t="shared" si="22"/>
        <v>-0.007586003664314389</v>
      </c>
    </row>
    <row r="466" spans="1:21" ht="12.75">
      <c r="A466">
        <v>51</v>
      </c>
      <c r="B466" t="s">
        <v>50</v>
      </c>
      <c r="C466" t="str">
        <f t="shared" si="11"/>
        <v>E</v>
      </c>
      <c r="D466">
        <f t="shared" si="14"/>
        <v>8784</v>
      </c>
      <c r="E466" s="60">
        <f t="shared" si="21"/>
        <v>0.007574961652021992</v>
      </c>
      <c r="F466" s="60">
        <f t="shared" si="21"/>
        <v>0.004293389905426232</v>
      </c>
      <c r="G466" s="60">
        <f t="shared" si="21"/>
        <v>-0.013995459140529624</v>
      </c>
      <c r="H466" s="60">
        <f t="shared" si="21"/>
        <v>0.006748891934570206</v>
      </c>
      <c r="I466" s="60">
        <f t="shared" si="21"/>
        <v>0.10416890909451496</v>
      </c>
      <c r="J466" s="60">
        <f t="shared" si="21"/>
        <v>-0.006737942696447069</v>
      </c>
      <c r="K466" t="str">
        <f t="shared" si="16"/>
        <v>F</v>
      </c>
      <c r="L466">
        <f t="shared" si="17"/>
        <v>8784</v>
      </c>
      <c r="M466" s="60">
        <f t="shared" si="22"/>
        <v>0.007574961652021992</v>
      </c>
      <c r="N466" s="60">
        <f t="shared" si="22"/>
        <v>0.004293389905426232</v>
      </c>
      <c r="O466" s="60">
        <f t="shared" si="22"/>
        <v>-0.009344875951894122</v>
      </c>
      <c r="P466" s="60">
        <f t="shared" si="22"/>
        <v>-0.004650583188635504</v>
      </c>
      <c r="Q466" s="60">
        <f t="shared" si="22"/>
        <v>0.006748891934570206</v>
      </c>
      <c r="R466" s="60">
        <f t="shared" si="22"/>
        <v>0.10416890909451496</v>
      </c>
      <c r="S466" s="60">
        <f t="shared" si="22"/>
        <v>-0.0009103361640825799</v>
      </c>
      <c r="T466" s="60">
        <f t="shared" si="22"/>
        <v>-0.006737942696447069</v>
      </c>
      <c r="U466" s="60">
        <f t="shared" si="22"/>
        <v>-0.10114237054017444</v>
      </c>
    </row>
    <row r="467" spans="1:21" ht="12.75">
      <c r="A467">
        <v>52</v>
      </c>
      <c r="B467" t="s">
        <v>51</v>
      </c>
      <c r="C467" t="str">
        <f t="shared" si="11"/>
        <v>E</v>
      </c>
      <c r="D467">
        <f t="shared" si="14"/>
        <v>10349</v>
      </c>
      <c r="E467" s="60">
        <f t="shared" si="21"/>
        <v>-0.006224548820466309</v>
      </c>
      <c r="F467" s="60">
        <f t="shared" si="21"/>
        <v>0.02988574714768946</v>
      </c>
      <c r="G467" s="60">
        <f t="shared" si="21"/>
        <v>-0.0013046150457049488</v>
      </c>
      <c r="H467" s="60">
        <f t="shared" si="21"/>
        <v>0.029164305741347568</v>
      </c>
      <c r="I467" s="60">
        <f t="shared" si="21"/>
        <v>0.09430244495878984</v>
      </c>
      <c r="J467" s="60">
        <f t="shared" si="21"/>
        <v>0.01229046364535694</v>
      </c>
      <c r="K467" t="str">
        <f t="shared" si="16"/>
        <v>F</v>
      </c>
      <c r="L467">
        <f t="shared" si="17"/>
        <v>10349</v>
      </c>
      <c r="M467" s="60">
        <f t="shared" si="22"/>
        <v>-0.006224548820466309</v>
      </c>
      <c r="N467" s="60">
        <f t="shared" si="22"/>
        <v>0.02988574714768946</v>
      </c>
      <c r="O467" s="60">
        <f t="shared" si="22"/>
        <v>0.005935500125201047</v>
      </c>
      <c r="P467" s="60">
        <f t="shared" si="22"/>
        <v>-0.007240115170905994</v>
      </c>
      <c r="Q467" s="60">
        <f t="shared" si="22"/>
        <v>0.029164305741347568</v>
      </c>
      <c r="R467" s="60">
        <f t="shared" si="22"/>
        <v>0.09430244495878984</v>
      </c>
      <c r="S467" s="60">
        <f t="shared" si="22"/>
        <v>-0.00026727358365850537</v>
      </c>
      <c r="T467" s="60">
        <f t="shared" si="22"/>
        <v>0.01229046364535694</v>
      </c>
      <c r="U467" s="60">
        <f t="shared" si="22"/>
        <v>-0.15784647999805435</v>
      </c>
    </row>
    <row r="468" spans="1:21" ht="12.75">
      <c r="A468">
        <v>53</v>
      </c>
      <c r="B468" t="s">
        <v>52</v>
      </c>
      <c r="C468" t="str">
        <f t="shared" si="11"/>
        <v>E</v>
      </c>
      <c r="D468">
        <f t="shared" si="14"/>
        <v>9586</v>
      </c>
      <c r="E468" s="60">
        <f t="shared" si="21"/>
        <v>-7.700746505334352E-05</v>
      </c>
      <c r="F468" s="60">
        <f t="shared" si="21"/>
        <v>-0.012047869566397622</v>
      </c>
      <c r="G468" s="60">
        <f t="shared" si="21"/>
        <v>0.036734853204013505</v>
      </c>
      <c r="H468" s="60">
        <f t="shared" si="21"/>
        <v>0.07234439550934171</v>
      </c>
      <c r="I468" s="60">
        <f t="shared" si="21"/>
        <v>0.10131066428014732</v>
      </c>
      <c r="J468" s="60">
        <f t="shared" si="21"/>
        <v>0.01285178325103934</v>
      </c>
      <c r="K468" t="str">
        <f t="shared" si="16"/>
        <v>F</v>
      </c>
      <c r="L468">
        <f t="shared" si="17"/>
        <v>9586</v>
      </c>
      <c r="M468" s="60">
        <f t="shared" si="22"/>
        <v>-7.700746505334352E-05</v>
      </c>
      <c r="N468" s="60">
        <f t="shared" si="22"/>
        <v>-0.012047869566397622</v>
      </c>
      <c r="O468" s="60">
        <f t="shared" si="22"/>
        <v>0.04670795154357685</v>
      </c>
      <c r="P468" s="60">
        <f t="shared" si="22"/>
        <v>-0.009973098339563332</v>
      </c>
      <c r="Q468" s="60">
        <f t="shared" si="22"/>
        <v>0.07234439550934171</v>
      </c>
      <c r="R468" s="60">
        <f t="shared" si="22"/>
        <v>0.10131066428014732</v>
      </c>
      <c r="S468" s="60">
        <f t="shared" si="22"/>
        <v>0.0063148807107086405</v>
      </c>
      <c r="T468" s="60">
        <f t="shared" si="22"/>
        <v>0.01285178325103934</v>
      </c>
      <c r="U468" s="60">
        <f t="shared" si="22"/>
        <v>-0.21743165587849989</v>
      </c>
    </row>
    <row r="469" spans="1:21" ht="12.75">
      <c r="A469">
        <v>54</v>
      </c>
      <c r="B469" t="s">
        <v>53</v>
      </c>
      <c r="C469" t="str">
        <f t="shared" si="11"/>
        <v>A</v>
      </c>
      <c r="D469">
        <f t="shared" si="14"/>
        <v>13675</v>
      </c>
      <c r="E469" s="60">
        <f t="shared" si="21"/>
        <v>-0.005801153471703046</v>
      </c>
      <c r="F469" s="60">
        <f t="shared" si="21"/>
        <v>-0.00976242205782422</v>
      </c>
      <c r="G469" s="60">
        <f t="shared" si="21"/>
        <v>-0.01258499204562881</v>
      </c>
      <c r="H469" s="60">
        <f t="shared" si="21"/>
        <v>-0.0947599091763078</v>
      </c>
      <c r="I469" s="60">
        <f t="shared" si="21"/>
        <v>-0.013862171181073385</v>
      </c>
      <c r="J469" s="60">
        <f t="shared" si="21"/>
        <v>-0.006078916646091262</v>
      </c>
      <c r="K469" t="str">
        <f t="shared" si="16"/>
        <v>I</v>
      </c>
      <c r="L469">
        <f t="shared" si="17"/>
        <v>13675</v>
      </c>
      <c r="M469" s="60">
        <f t="shared" si="22"/>
        <v>-0.005801153471703046</v>
      </c>
      <c r="N469" s="60">
        <f t="shared" si="22"/>
        <v>-0.00976242205782422</v>
      </c>
      <c r="O469" s="60">
        <f t="shared" si="22"/>
        <v>-0.008400629640668462</v>
      </c>
      <c r="P469" s="60">
        <f t="shared" si="22"/>
        <v>-0.004184362404960349</v>
      </c>
      <c r="Q469" s="60">
        <f t="shared" si="22"/>
        <v>-0.0947599091763078</v>
      </c>
      <c r="R469" s="60">
        <f t="shared" si="22"/>
        <v>-0.013862171181073385</v>
      </c>
      <c r="S469" s="60">
        <f t="shared" si="22"/>
        <v>-0.0033018707141869745</v>
      </c>
      <c r="T469" s="60">
        <f t="shared" si="22"/>
        <v>-0.006078916646091262</v>
      </c>
      <c r="U469" s="60">
        <f t="shared" si="22"/>
        <v>0.14615147933811512</v>
      </c>
    </row>
    <row r="470" spans="1:21" ht="12.75">
      <c r="A470">
        <v>55</v>
      </c>
      <c r="B470" t="s">
        <v>83</v>
      </c>
      <c r="C470" t="str">
        <f t="shared" si="11"/>
        <v>E</v>
      </c>
      <c r="D470">
        <f t="shared" si="14"/>
        <v>10718</v>
      </c>
      <c r="E470" s="60">
        <f t="shared" si="21"/>
        <v>-0.007190365967008148</v>
      </c>
      <c r="F470" s="60">
        <f t="shared" si="21"/>
        <v>-0.01987388177311804</v>
      </c>
      <c r="G470" s="60">
        <f t="shared" si="21"/>
        <v>-0.031637524766643846</v>
      </c>
      <c r="H470" s="60">
        <f t="shared" si="21"/>
        <v>0.09506866603401173</v>
      </c>
      <c r="I470" s="60">
        <f t="shared" si="21"/>
        <v>0.12397525176032645</v>
      </c>
      <c r="J470" s="60">
        <f t="shared" si="21"/>
        <v>0.01328504010727994</v>
      </c>
      <c r="K470" t="str">
        <f t="shared" si="16"/>
        <v>F</v>
      </c>
      <c r="L470">
        <f t="shared" si="17"/>
        <v>10718</v>
      </c>
      <c r="M470" s="60">
        <f t="shared" si="22"/>
        <v>-0.007190365967008148</v>
      </c>
      <c r="N470" s="60">
        <f t="shared" si="22"/>
        <v>-0.01987388177311804</v>
      </c>
      <c r="O470" s="60">
        <f t="shared" si="22"/>
        <v>-0.02520400471439671</v>
      </c>
      <c r="P470" s="60">
        <f t="shared" si="22"/>
        <v>-0.006433520052247132</v>
      </c>
      <c r="Q470" s="60">
        <f t="shared" si="22"/>
        <v>0.09506866603401173</v>
      </c>
      <c r="R470" s="60">
        <f t="shared" si="22"/>
        <v>0.12397525176032645</v>
      </c>
      <c r="S470" s="60">
        <f t="shared" si="22"/>
        <v>0.0012724226288983306</v>
      </c>
      <c r="T470" s="60">
        <f t="shared" si="22"/>
        <v>0.01328504010727994</v>
      </c>
      <c r="U470" s="60">
        <f t="shared" si="22"/>
        <v>-0.17489956397844675</v>
      </c>
    </row>
    <row r="471" spans="1:21" ht="12.75">
      <c r="A471">
        <v>56</v>
      </c>
      <c r="B471" t="s">
        <v>54</v>
      </c>
      <c r="C471" t="str">
        <f t="shared" si="11"/>
        <v>E</v>
      </c>
      <c r="D471">
        <f t="shared" si="14"/>
        <v>13690</v>
      </c>
      <c r="E471" s="60">
        <f t="shared" si="21"/>
        <v>0.008870680277160198</v>
      </c>
      <c r="F471" s="60">
        <f t="shared" si="21"/>
        <v>-0.007807085625487934</v>
      </c>
      <c r="G471" s="60">
        <f t="shared" si="21"/>
        <v>0.005041826927106467</v>
      </c>
      <c r="H471" s="60">
        <f t="shared" si="21"/>
        <v>-0.03960514375818945</v>
      </c>
      <c r="I471" s="60">
        <f t="shared" si="21"/>
        <v>0.07607750909903874</v>
      </c>
      <c r="J471" s="60">
        <f t="shared" si="21"/>
        <v>0.004209995716046064</v>
      </c>
      <c r="K471" t="str">
        <f t="shared" si="16"/>
        <v>F</v>
      </c>
      <c r="L471">
        <f t="shared" si="17"/>
        <v>13690</v>
      </c>
      <c r="M471" s="60">
        <f t="shared" si="22"/>
        <v>0.008870680277160198</v>
      </c>
      <c r="N471" s="60">
        <f t="shared" si="22"/>
        <v>-0.007807085625487934</v>
      </c>
      <c r="O471" s="60">
        <f t="shared" si="22"/>
        <v>0.014858104166017322</v>
      </c>
      <c r="P471" s="60">
        <f t="shared" si="22"/>
        <v>-0.009816277238910856</v>
      </c>
      <c r="Q471" s="60">
        <f t="shared" si="22"/>
        <v>-0.03960514375818945</v>
      </c>
      <c r="R471" s="60">
        <f t="shared" si="22"/>
        <v>0.07607750909903874</v>
      </c>
      <c r="S471" s="60">
        <f t="shared" si="22"/>
        <v>-0.0017690260458118941</v>
      </c>
      <c r="T471" s="60">
        <f t="shared" si="22"/>
        <v>0.004209995716046064</v>
      </c>
      <c r="U471" s="60">
        <f t="shared" si="22"/>
        <v>-0.04501871254456252</v>
      </c>
    </row>
    <row r="472" spans="1:21" ht="12.75">
      <c r="A472">
        <v>57</v>
      </c>
      <c r="B472" t="s">
        <v>55</v>
      </c>
      <c r="C472" t="str">
        <f t="shared" si="11"/>
        <v>E</v>
      </c>
      <c r="D472">
        <f t="shared" si="14"/>
        <v>10328</v>
      </c>
      <c r="E472" s="60">
        <f t="shared" si="21"/>
        <v>-0.007561618624207306</v>
      </c>
      <c r="F472" s="60">
        <f t="shared" si="21"/>
        <v>-0.005827204683143367</v>
      </c>
      <c r="G472" s="60">
        <f t="shared" si="21"/>
        <v>0.022824090946312305</v>
      </c>
      <c r="H472" s="60">
        <f t="shared" si="21"/>
        <v>0.0031095201593969723</v>
      </c>
      <c r="I472" s="60">
        <f t="shared" si="21"/>
        <v>0.030406970974505176</v>
      </c>
      <c r="J472" s="60">
        <f t="shared" si="21"/>
        <v>0.0024713759859259256</v>
      </c>
      <c r="K472" t="str">
        <f t="shared" si="16"/>
        <v>F</v>
      </c>
      <c r="L472">
        <f t="shared" si="17"/>
        <v>10328</v>
      </c>
      <c r="M472" s="60">
        <f t="shared" si="22"/>
        <v>-0.007561618624207306</v>
      </c>
      <c r="N472" s="60">
        <f t="shared" si="22"/>
        <v>-0.005827204683143367</v>
      </c>
      <c r="O472" s="60">
        <f t="shared" si="22"/>
        <v>0.029185322606431058</v>
      </c>
      <c r="P472" s="60">
        <f t="shared" si="22"/>
        <v>-0.006361231660118758</v>
      </c>
      <c r="Q472" s="60">
        <f t="shared" si="22"/>
        <v>0.0031095201593969723</v>
      </c>
      <c r="R472" s="60">
        <f t="shared" si="22"/>
        <v>0.030406970974505176</v>
      </c>
      <c r="S472" s="60">
        <f t="shared" si="22"/>
        <v>0.004969483351436799</v>
      </c>
      <c r="T472" s="60">
        <f t="shared" si="22"/>
        <v>0.0024713759859259256</v>
      </c>
      <c r="U472" s="60">
        <f t="shared" si="22"/>
        <v>-0.050392574064926865</v>
      </c>
    </row>
    <row r="473" spans="1:21" ht="12.75">
      <c r="A473">
        <v>58</v>
      </c>
      <c r="B473" t="s">
        <v>56</v>
      </c>
      <c r="C473" t="str">
        <f t="shared" si="11"/>
        <v>D</v>
      </c>
      <c r="D473">
        <f t="shared" si="14"/>
        <v>11246</v>
      </c>
      <c r="E473" s="60">
        <f t="shared" si="21"/>
        <v>-0.0009024301880882508</v>
      </c>
      <c r="F473" s="60">
        <f t="shared" si="21"/>
        <v>-0.009097426728182739</v>
      </c>
      <c r="G473" s="60">
        <f t="shared" si="21"/>
        <v>0.019830755369417967</v>
      </c>
      <c r="H473" s="60">
        <f t="shared" si="21"/>
        <v>0.0514967391351292</v>
      </c>
      <c r="I473" s="60">
        <f>SUMIF($C$3:$C$410,$A473,I$3:I$410)/$D473-I$411</f>
        <v>-0.04503822045116121</v>
      </c>
      <c r="J473" s="60">
        <f>SUMIF($C$3:$C$410,$A473,J$3:J$410)/$D473-J$411</f>
        <v>0.0016079310195910475</v>
      </c>
      <c r="K473" t="str">
        <f t="shared" si="16"/>
        <v>E</v>
      </c>
      <c r="L473">
        <f t="shared" si="17"/>
        <v>11246</v>
      </c>
      <c r="M473" s="60">
        <f t="shared" si="22"/>
        <v>-0.0009024301880882508</v>
      </c>
      <c r="N473" s="60">
        <f t="shared" si="22"/>
        <v>-0.009097426728182739</v>
      </c>
      <c r="O473" s="60">
        <f t="shared" si="22"/>
        <v>0.02683022067019568</v>
      </c>
      <c r="P473" s="60">
        <f t="shared" si="22"/>
        <v>-0.006999465300777704</v>
      </c>
      <c r="Q473" s="60">
        <f t="shared" si="22"/>
        <v>0.0514967391351292</v>
      </c>
      <c r="R473" s="60">
        <f t="shared" si="22"/>
        <v>-0.04503822045116121</v>
      </c>
      <c r="S473" s="60">
        <f t="shared" si="22"/>
        <v>-0.0029918291345036353</v>
      </c>
      <c r="T473" s="60">
        <f t="shared" si="22"/>
        <v>0.0016079310195910475</v>
      </c>
      <c r="U473" s="60">
        <f t="shared" si="22"/>
        <v>-0.014905474976902755</v>
      </c>
    </row>
    <row r="474" spans="1:21" ht="12.75">
      <c r="A474">
        <v>59</v>
      </c>
      <c r="B474" t="s">
        <v>57</v>
      </c>
      <c r="C474" t="str">
        <f t="shared" si="11"/>
        <v>F</v>
      </c>
      <c r="D474">
        <f t="shared" si="14"/>
        <v>15963</v>
      </c>
      <c r="E474" s="60">
        <f t="shared" si="21"/>
        <v>-0.008729841052593088</v>
      </c>
      <c r="F474" s="60">
        <f t="shared" si="21"/>
        <v>-0.021558635902889377</v>
      </c>
      <c r="G474" s="60">
        <f t="shared" si="21"/>
        <v>-0.005510652745686906</v>
      </c>
      <c r="H474" s="60">
        <f t="shared" si="21"/>
        <v>-0.023661018585967558</v>
      </c>
      <c r="I474" s="60">
        <f>SUMIF($C$3:$C$410,$A474,I$3:I$410)/$D474-I$411</f>
        <v>-0.02932116049605807</v>
      </c>
      <c r="J474" s="60">
        <f>SUMIF($C$3:$C$410,$A474,J$3:J$410)/$D474-J$411</f>
        <v>0.016969052715415538</v>
      </c>
      <c r="K474" t="str">
        <f t="shared" si="16"/>
        <v>I</v>
      </c>
      <c r="L474">
        <f t="shared" si="17"/>
        <v>15963</v>
      </c>
      <c r="M474" s="60">
        <f t="shared" si="22"/>
        <v>-0.008729841052593088</v>
      </c>
      <c r="N474" s="60">
        <f t="shared" si="22"/>
        <v>-0.021558635902889377</v>
      </c>
      <c r="O474" s="60">
        <f t="shared" si="22"/>
        <v>-0.0015522653760029481</v>
      </c>
      <c r="P474" s="60">
        <f t="shared" si="22"/>
        <v>-0.0039583873696839595</v>
      </c>
      <c r="Q474" s="60">
        <f t="shared" si="22"/>
        <v>-0.023661018585967558</v>
      </c>
      <c r="R474" s="60">
        <f t="shared" si="22"/>
        <v>-0.02932116049605807</v>
      </c>
      <c r="S474" s="60">
        <f t="shared" si="22"/>
        <v>-0.003010094519213246</v>
      </c>
      <c r="T474" s="60">
        <f t="shared" si="22"/>
        <v>0.016969052715415538</v>
      </c>
      <c r="U474" s="60">
        <f t="shared" si="22"/>
        <v>0.07482239463229234</v>
      </c>
    </row>
    <row r="475" spans="1:21" ht="12.75">
      <c r="A475">
        <v>60</v>
      </c>
      <c r="B475" t="s">
        <v>58</v>
      </c>
      <c r="C475" t="str">
        <f t="shared" si="11"/>
        <v>B</v>
      </c>
      <c r="D475">
        <f t="shared" si="14"/>
        <v>19015</v>
      </c>
      <c r="E475" s="60">
        <f t="shared" si="21"/>
        <v>-0.012993589348123134</v>
      </c>
      <c r="F475" s="60">
        <f t="shared" si="21"/>
        <v>0.004573936085294775</v>
      </c>
      <c r="G475" s="60">
        <f t="shared" si="21"/>
        <v>-0.02174775732138292</v>
      </c>
      <c r="H475" s="60">
        <f t="shared" si="21"/>
        <v>-0.05581849806096108</v>
      </c>
      <c r="I475" s="60">
        <f t="shared" si="21"/>
        <v>-0.07777890006008306</v>
      </c>
      <c r="J475" s="60">
        <f t="shared" si="21"/>
        <v>-0.009894070755639146</v>
      </c>
      <c r="K475" t="str">
        <f t="shared" si="16"/>
        <v>I</v>
      </c>
      <c r="L475">
        <f t="shared" si="17"/>
        <v>19015</v>
      </c>
      <c r="M475" s="60">
        <f t="shared" si="22"/>
        <v>-0.012993589348123134</v>
      </c>
      <c r="N475" s="60">
        <f t="shared" si="22"/>
        <v>0.004573936085294775</v>
      </c>
      <c r="O475" s="60">
        <f t="shared" si="22"/>
        <v>-0.016620696450235235</v>
      </c>
      <c r="P475" s="60">
        <f t="shared" si="22"/>
        <v>-0.00512706087114768</v>
      </c>
      <c r="Q475" s="60">
        <f t="shared" si="22"/>
        <v>-0.05581849806096108</v>
      </c>
      <c r="R475" s="60">
        <f t="shared" si="22"/>
        <v>-0.07777890006008306</v>
      </c>
      <c r="S475" s="60">
        <f t="shared" si="22"/>
        <v>-0.0027479348961735807</v>
      </c>
      <c r="T475" s="60">
        <f t="shared" si="22"/>
        <v>-0.009894070755639146</v>
      </c>
      <c r="U475" s="60">
        <f t="shared" si="22"/>
        <v>0.1764068584023678</v>
      </c>
    </row>
    <row r="476" spans="1:21" ht="12.75">
      <c r="A476">
        <v>61</v>
      </c>
      <c r="B476" t="s">
        <v>59</v>
      </c>
      <c r="C476" t="str">
        <f t="shared" si="11"/>
        <v>D</v>
      </c>
      <c r="D476">
        <f t="shared" si="14"/>
        <v>7389</v>
      </c>
      <c r="E476" s="60">
        <f t="shared" si="21"/>
        <v>0.051548585492511505</v>
      </c>
      <c r="F476" s="60">
        <f t="shared" si="21"/>
        <v>-0.004756255225018005</v>
      </c>
      <c r="G476" s="60">
        <f t="shared" si="21"/>
        <v>0.03419716325563304</v>
      </c>
      <c r="H476" s="60">
        <f t="shared" si="21"/>
        <v>0.12140745062504718</v>
      </c>
      <c r="I476" s="60">
        <f t="shared" si="21"/>
        <v>0.00011566978663815619</v>
      </c>
      <c r="J476" s="60">
        <f t="shared" si="21"/>
        <v>0.02324529002210443</v>
      </c>
      <c r="K476" t="str">
        <f t="shared" si="16"/>
        <v>E</v>
      </c>
      <c r="L476">
        <f t="shared" si="17"/>
        <v>7389</v>
      </c>
      <c r="M476" s="60">
        <f t="shared" si="22"/>
        <v>0.051548585492511505</v>
      </c>
      <c r="N476" s="60">
        <f t="shared" si="22"/>
        <v>-0.004756255225018005</v>
      </c>
      <c r="O476" s="60">
        <f t="shared" si="22"/>
        <v>0.027515410384241337</v>
      </c>
      <c r="P476" s="60">
        <f t="shared" si="22"/>
        <v>0.006681752871391696</v>
      </c>
      <c r="Q476" s="60">
        <f t="shared" si="22"/>
        <v>0.12140745062504718</v>
      </c>
      <c r="R476" s="60">
        <f t="shared" si="22"/>
        <v>0.00011566978663815619</v>
      </c>
      <c r="S476" s="60">
        <f t="shared" si="22"/>
        <v>0.0001404615436309247</v>
      </c>
      <c r="T476" s="60">
        <f t="shared" si="22"/>
        <v>0.02324529002210443</v>
      </c>
      <c r="U476" s="60">
        <f t="shared" si="22"/>
        <v>-0.22589832145524757</v>
      </c>
    </row>
    <row r="477" spans="1:21" ht="12.75">
      <c r="A477">
        <v>62</v>
      </c>
      <c r="B477" t="s">
        <v>60</v>
      </c>
      <c r="C477" t="str">
        <f t="shared" si="11"/>
        <v>B</v>
      </c>
      <c r="D477">
        <f t="shared" si="14"/>
        <v>22347</v>
      </c>
      <c r="E477" s="60">
        <f t="shared" si="21"/>
        <v>-0.009669211292305448</v>
      </c>
      <c r="F477" s="60">
        <f t="shared" si="21"/>
        <v>-0.009216739447763803</v>
      </c>
      <c r="G477" s="60">
        <f t="shared" si="21"/>
        <v>-0.030584998426618566</v>
      </c>
      <c r="H477" s="60">
        <f t="shared" si="21"/>
        <v>-0.10726240492047397</v>
      </c>
      <c r="I477" s="60">
        <f t="shared" si="21"/>
        <v>-0.14344835826891153</v>
      </c>
      <c r="J477" s="60">
        <f t="shared" si="21"/>
        <v>-0.010988201468849863</v>
      </c>
      <c r="K477" t="str">
        <f t="shared" si="16"/>
        <v>I</v>
      </c>
      <c r="L477">
        <f t="shared" si="17"/>
        <v>22347</v>
      </c>
      <c r="M477" s="60">
        <f t="shared" si="22"/>
        <v>-0.009669211292305448</v>
      </c>
      <c r="N477" s="60">
        <f t="shared" si="22"/>
        <v>-0.009216739447763803</v>
      </c>
      <c r="O477" s="60">
        <f t="shared" si="22"/>
        <v>-0.02021001573300678</v>
      </c>
      <c r="P477" s="60">
        <f t="shared" si="22"/>
        <v>-0.010374982693611782</v>
      </c>
      <c r="Q477" s="60">
        <f t="shared" si="22"/>
        <v>-0.10726240492047397</v>
      </c>
      <c r="R477" s="60">
        <f t="shared" si="22"/>
        <v>-0.14344835826891153</v>
      </c>
      <c r="S477" s="60">
        <f t="shared" si="22"/>
        <v>-0.001372220144548656</v>
      </c>
      <c r="T477" s="60">
        <f t="shared" si="22"/>
        <v>-0.010988201468849863</v>
      </c>
      <c r="U477" s="60">
        <f t="shared" si="22"/>
        <v>0.31254217801477147</v>
      </c>
    </row>
    <row r="478" spans="1:21" ht="12.75">
      <c r="A478">
        <v>63</v>
      </c>
      <c r="B478" t="s">
        <v>61</v>
      </c>
      <c r="C478" t="str">
        <f t="shared" si="11"/>
        <v>E</v>
      </c>
      <c r="D478">
        <f t="shared" si="14"/>
        <v>12787</v>
      </c>
      <c r="E478" s="60">
        <f t="shared" si="21"/>
        <v>-0.007799927077609068</v>
      </c>
      <c r="F478" s="60">
        <f t="shared" si="21"/>
        <v>-0.007439633359464695</v>
      </c>
      <c r="G478" s="60">
        <f t="shared" si="21"/>
        <v>-0.015339366239369052</v>
      </c>
      <c r="H478" s="60">
        <f t="shared" si="21"/>
        <v>-0.002233853305750294</v>
      </c>
      <c r="I478" s="60">
        <f t="shared" si="21"/>
        <v>0.019012310428662527</v>
      </c>
      <c r="J478" s="60">
        <f t="shared" si="21"/>
        <v>0.003037494860167453</v>
      </c>
      <c r="K478" t="str">
        <f t="shared" si="16"/>
        <v>F</v>
      </c>
      <c r="L478">
        <f t="shared" si="17"/>
        <v>12787</v>
      </c>
      <c r="M478" s="60">
        <f t="shared" si="22"/>
        <v>-0.007799927077609068</v>
      </c>
      <c r="N478" s="60">
        <f t="shared" si="22"/>
        <v>-0.007439633359464695</v>
      </c>
      <c r="O478" s="60">
        <f t="shared" si="22"/>
        <v>-0.01991187513694417</v>
      </c>
      <c r="P478" s="60">
        <f t="shared" si="22"/>
        <v>0.0045725088975751196</v>
      </c>
      <c r="Q478" s="60">
        <f t="shared" si="22"/>
        <v>-0.002233853305750294</v>
      </c>
      <c r="R478" s="60">
        <f t="shared" si="22"/>
        <v>0.019012310428662527</v>
      </c>
      <c r="S478" s="60">
        <f t="shared" si="22"/>
        <v>0.00380762363200472</v>
      </c>
      <c r="T478" s="60">
        <f t="shared" si="22"/>
        <v>0.003037494860167453</v>
      </c>
      <c r="U478" s="60">
        <f t="shared" si="22"/>
        <v>0.006955395106658102</v>
      </c>
    </row>
    <row r="479" spans="1:21" ht="12.75">
      <c r="A479">
        <v>64</v>
      </c>
      <c r="B479" t="s">
        <v>62</v>
      </c>
      <c r="C479" t="str">
        <f t="shared" si="11"/>
        <v>E</v>
      </c>
      <c r="D479">
        <f t="shared" si="14"/>
        <v>16101</v>
      </c>
      <c r="E479" s="60">
        <f t="shared" si="21"/>
        <v>-0.006674547847947973</v>
      </c>
      <c r="F479" s="60">
        <f t="shared" si="21"/>
        <v>-0.017801192856463113</v>
      </c>
      <c r="G479" s="60">
        <f t="shared" si="21"/>
        <v>-0.02962801581911898</v>
      </c>
      <c r="H479" s="60">
        <f t="shared" si="21"/>
        <v>0.052087118050247766</v>
      </c>
      <c r="I479" s="60">
        <f t="shared" si="21"/>
        <v>0.08303559948437975</v>
      </c>
      <c r="J479" s="60">
        <f t="shared" si="21"/>
        <v>0.007621019327090823</v>
      </c>
      <c r="K479" t="str">
        <f t="shared" si="16"/>
        <v>F</v>
      </c>
      <c r="L479">
        <f t="shared" si="17"/>
        <v>16101</v>
      </c>
      <c r="M479" s="60">
        <f t="shared" si="22"/>
        <v>-0.006674547847947973</v>
      </c>
      <c r="N479" s="60">
        <f t="shared" si="22"/>
        <v>-0.017801192856463113</v>
      </c>
      <c r="O479" s="60">
        <f t="shared" si="22"/>
        <v>-0.03095131318570813</v>
      </c>
      <c r="P479" s="60">
        <f t="shared" si="22"/>
        <v>0.001323297366589149</v>
      </c>
      <c r="Q479" s="60">
        <f t="shared" si="22"/>
        <v>0.052087118050247766</v>
      </c>
      <c r="R479" s="60">
        <f t="shared" si="22"/>
        <v>0.08303559948437975</v>
      </c>
      <c r="S479" s="60">
        <f t="shared" si="22"/>
        <v>0.0005187828907363351</v>
      </c>
      <c r="T479" s="60">
        <f t="shared" si="22"/>
        <v>0.007621019327090823</v>
      </c>
      <c r="U479" s="60">
        <f t="shared" si="22"/>
        <v>-0.08915871918362495</v>
      </c>
    </row>
    <row r="480" spans="1:21" ht="12.75">
      <c r="A480">
        <v>65</v>
      </c>
      <c r="B480" t="s">
        <v>63</v>
      </c>
      <c r="C480" t="str">
        <f aca="true" t="shared" si="23" ref="C480:C499">INDEX(E$415:J$415,1,MATCH(MAX(E480:J480),E480:J480,0))</f>
        <v>D</v>
      </c>
      <c r="D480">
        <f t="shared" si="14"/>
        <v>8536</v>
      </c>
      <c r="E480" s="60">
        <f t="shared" si="21"/>
        <v>0.007419720718092533</v>
      </c>
      <c r="F480" s="60">
        <f t="shared" si="21"/>
        <v>-0.011485383975003894</v>
      </c>
      <c r="G480" s="60">
        <f t="shared" si="21"/>
        <v>0.043647366786477466</v>
      </c>
      <c r="H480" s="60">
        <f t="shared" si="21"/>
        <v>0.048287204756895186</v>
      </c>
      <c r="I480" s="60">
        <f t="shared" si="21"/>
        <v>-0.010130776113147277</v>
      </c>
      <c r="J480" s="60">
        <f t="shared" si="21"/>
        <v>-0.00015049905264040257</v>
      </c>
      <c r="K480" t="str">
        <f t="shared" si="16"/>
        <v>C</v>
      </c>
      <c r="L480">
        <f t="shared" si="17"/>
        <v>8536</v>
      </c>
      <c r="M480" s="60">
        <f t="shared" si="22"/>
        <v>0.007419720718092533</v>
      </c>
      <c r="N480" s="60">
        <f t="shared" si="22"/>
        <v>-0.011485383975003894</v>
      </c>
      <c r="O480" s="60">
        <f t="shared" si="22"/>
        <v>0.0485846389025827</v>
      </c>
      <c r="P480" s="60">
        <f t="shared" si="22"/>
        <v>-0.004937272116105232</v>
      </c>
      <c r="Q480" s="60">
        <f t="shared" si="22"/>
        <v>0.048287204756895186</v>
      </c>
      <c r="R480" s="60">
        <f t="shared" si="22"/>
        <v>-0.010130776113147277</v>
      </c>
      <c r="S480" s="60">
        <f t="shared" si="22"/>
        <v>0.0015319078068076648</v>
      </c>
      <c r="T480" s="60">
        <f t="shared" si="22"/>
        <v>-0.00015049905264040257</v>
      </c>
      <c r="U480" s="60">
        <f t="shared" si="22"/>
        <v>-0.07911949688218162</v>
      </c>
    </row>
    <row r="481" spans="1:21" ht="12.75">
      <c r="A481">
        <v>66</v>
      </c>
      <c r="B481" t="s">
        <v>64</v>
      </c>
      <c r="C481" t="str">
        <f t="shared" si="23"/>
        <v>C</v>
      </c>
      <c r="D481">
        <f aca="true" t="shared" si="24" ref="D481:D499">SUMIF($C$3:$C$410,$A481,D$3:D$410)</f>
        <v>12142</v>
      </c>
      <c r="E481" s="60">
        <f aca="true" t="shared" si="25" ref="E481:J499">SUMIF($C$3:$C$410,$A481,E$3:E$410)/$D481-E$411</f>
        <v>-0.007483470309295498</v>
      </c>
      <c r="F481" s="60">
        <f t="shared" si="25"/>
        <v>-0.0027080981027490375</v>
      </c>
      <c r="G481" s="60">
        <f t="shared" si="25"/>
        <v>0.03208642061328821</v>
      </c>
      <c r="H481" s="60">
        <f t="shared" si="25"/>
        <v>0.008614734023584258</v>
      </c>
      <c r="I481" s="60">
        <f t="shared" si="25"/>
        <v>-0.05639434002886687</v>
      </c>
      <c r="J481" s="60">
        <f t="shared" si="25"/>
        <v>-0.0018129379184391673</v>
      </c>
      <c r="K481" t="str">
        <f aca="true" t="shared" si="26" ref="K481:K499">INDEX(M$415:U$415,1,MATCH(MAX(M481:U481),M481:U481,0))</f>
        <v>C</v>
      </c>
      <c r="L481">
        <f aca="true" t="shared" si="27" ref="L481:L499">SUMIF($C$3:$C$410,$A481,L$3:L$410)</f>
        <v>12142</v>
      </c>
      <c r="M481" s="60">
        <f aca="true" t="shared" si="28" ref="M481:U499">SUMIF($C$3:$C$410,$A481,M$3:M$410)/$D481-M$411</f>
        <v>-0.007483470309295498</v>
      </c>
      <c r="N481" s="60">
        <f t="shared" si="28"/>
        <v>-0.0027080981027490375</v>
      </c>
      <c r="O481" s="60">
        <f t="shared" si="28"/>
        <v>0.03542138270140072</v>
      </c>
      <c r="P481" s="60">
        <f t="shared" si="28"/>
        <v>-0.0033349620881125176</v>
      </c>
      <c r="Q481" s="60">
        <f t="shared" si="28"/>
        <v>0.008614734023584258</v>
      </c>
      <c r="R481" s="60">
        <f t="shared" si="28"/>
        <v>-0.05639434002886687</v>
      </c>
      <c r="S481" s="60">
        <f t="shared" si="28"/>
        <v>-0.0001253402190136187</v>
      </c>
      <c r="T481" s="60">
        <f t="shared" si="28"/>
        <v>-0.0018129379184391673</v>
      </c>
      <c r="U481" s="60">
        <f t="shared" si="28"/>
        <v>0.027823075986791346</v>
      </c>
    </row>
    <row r="482" spans="1:21" ht="12.75">
      <c r="A482">
        <v>67</v>
      </c>
      <c r="B482" t="s">
        <v>65</v>
      </c>
      <c r="C482" t="str">
        <f t="shared" si="23"/>
        <v>E</v>
      </c>
      <c r="D482">
        <f t="shared" si="24"/>
        <v>12395</v>
      </c>
      <c r="E482" s="60">
        <f t="shared" si="25"/>
        <v>-0.0037706419648074647</v>
      </c>
      <c r="F482" s="60">
        <f t="shared" si="25"/>
        <v>-0.003570416523953967</v>
      </c>
      <c r="G482" s="60">
        <f t="shared" si="25"/>
        <v>0.016280011460974735</v>
      </c>
      <c r="H482" s="60">
        <f t="shared" si="25"/>
        <v>-0.02243496833871997</v>
      </c>
      <c r="I482" s="60">
        <f t="shared" si="25"/>
        <v>0.018053894520361657</v>
      </c>
      <c r="J482" s="60">
        <f t="shared" si="25"/>
        <v>-0.0035492358834437066</v>
      </c>
      <c r="K482" t="str">
        <f t="shared" si="26"/>
        <v>F</v>
      </c>
      <c r="L482">
        <f t="shared" si="27"/>
        <v>12395</v>
      </c>
      <c r="M482" s="60">
        <f t="shared" si="28"/>
        <v>-0.0037706419648074647</v>
      </c>
      <c r="N482" s="60">
        <f t="shared" si="28"/>
        <v>-0.003570416523953967</v>
      </c>
      <c r="O482" s="60">
        <f t="shared" si="28"/>
        <v>0.013073382776616627</v>
      </c>
      <c r="P482" s="60">
        <f t="shared" si="28"/>
        <v>0.0032066286843581166</v>
      </c>
      <c r="Q482" s="60">
        <f t="shared" si="28"/>
        <v>-0.02243496833871997</v>
      </c>
      <c r="R482" s="60">
        <f t="shared" si="28"/>
        <v>0.018053894520361657</v>
      </c>
      <c r="S482" s="60">
        <f t="shared" si="28"/>
        <v>-0.0015019174689009777</v>
      </c>
      <c r="T482" s="60">
        <f t="shared" si="28"/>
        <v>-0.0035492358834437066</v>
      </c>
      <c r="U482" s="60">
        <f t="shared" si="28"/>
        <v>0.0004933182437893979</v>
      </c>
    </row>
    <row r="483" spans="1:21" ht="12.75">
      <c r="A483">
        <v>68</v>
      </c>
      <c r="B483" t="s">
        <v>66</v>
      </c>
      <c r="C483" t="str">
        <f t="shared" si="23"/>
        <v>B</v>
      </c>
      <c r="D483">
        <f t="shared" si="24"/>
        <v>16820</v>
      </c>
      <c r="E483" s="60">
        <f t="shared" si="25"/>
        <v>-0.005913972936647496</v>
      </c>
      <c r="F483" s="60">
        <f t="shared" si="25"/>
        <v>-0.0030755102026505006</v>
      </c>
      <c r="G483" s="60">
        <f t="shared" si="25"/>
        <v>-0.02129061149840006</v>
      </c>
      <c r="H483" s="60">
        <f t="shared" si="25"/>
        <v>-0.03324115049475217</v>
      </c>
      <c r="I483" s="60">
        <f t="shared" si="25"/>
        <v>-0.04694805527048551</v>
      </c>
      <c r="J483" s="60">
        <f t="shared" si="25"/>
        <v>-0.01049970064355228</v>
      </c>
      <c r="K483" t="str">
        <f t="shared" si="26"/>
        <v>I</v>
      </c>
      <c r="L483">
        <f t="shared" si="27"/>
        <v>16820</v>
      </c>
      <c r="M483" s="60">
        <f t="shared" si="28"/>
        <v>-0.005913972936647496</v>
      </c>
      <c r="N483" s="60">
        <f t="shared" si="28"/>
        <v>-0.0030755102026505006</v>
      </c>
      <c r="O483" s="60">
        <f t="shared" si="28"/>
        <v>-0.024766277743931964</v>
      </c>
      <c r="P483" s="60">
        <f t="shared" si="28"/>
        <v>0.0034756662455319044</v>
      </c>
      <c r="Q483" s="60">
        <f t="shared" si="28"/>
        <v>-0.03324115049475217</v>
      </c>
      <c r="R483" s="60">
        <f t="shared" si="28"/>
        <v>-0.04694805527048551</v>
      </c>
      <c r="S483" s="60">
        <f t="shared" si="28"/>
        <v>-0.001115172976880251</v>
      </c>
      <c r="T483" s="60">
        <f t="shared" si="28"/>
        <v>-0.01049970064355228</v>
      </c>
      <c r="U483" s="60">
        <f t="shared" si="28"/>
        <v>0.12208421806866798</v>
      </c>
    </row>
    <row r="484" spans="1:21" ht="12.75">
      <c r="A484">
        <v>69</v>
      </c>
      <c r="B484" t="s">
        <v>67</v>
      </c>
      <c r="C484" t="str">
        <f t="shared" si="23"/>
        <v>E</v>
      </c>
      <c r="D484">
        <f t="shared" si="24"/>
        <v>9476</v>
      </c>
      <c r="E484" s="60">
        <f t="shared" si="25"/>
        <v>-0.005704343904494674</v>
      </c>
      <c r="F484" s="60">
        <f t="shared" si="25"/>
        <v>-0.015799889559674367</v>
      </c>
      <c r="G484" s="60">
        <f t="shared" si="25"/>
        <v>-0.005110151343475852</v>
      </c>
      <c r="H484" s="60">
        <f t="shared" si="25"/>
        <v>0.03131555675590775</v>
      </c>
      <c r="I484" s="60">
        <f t="shared" si="25"/>
        <v>0.03552953753672655</v>
      </c>
      <c r="J484" s="60">
        <f t="shared" si="25"/>
        <v>-0.0008518713944674159</v>
      </c>
      <c r="K484" t="str">
        <f t="shared" si="26"/>
        <v>F</v>
      </c>
      <c r="L484">
        <f t="shared" si="27"/>
        <v>9476</v>
      </c>
      <c r="M484" s="60">
        <f t="shared" si="28"/>
        <v>-0.005704343904494674</v>
      </c>
      <c r="N484" s="60">
        <f t="shared" si="28"/>
        <v>-0.015799889559674367</v>
      </c>
      <c r="O484" s="60">
        <f t="shared" si="28"/>
        <v>-0.022163570058604892</v>
      </c>
      <c r="P484" s="60">
        <f t="shared" si="28"/>
        <v>0.017053418715129047</v>
      </c>
      <c r="Q484" s="60">
        <f t="shared" si="28"/>
        <v>0.03131555675590775</v>
      </c>
      <c r="R484" s="60">
        <f t="shared" si="28"/>
        <v>0.03552953753672655</v>
      </c>
      <c r="S484" s="60">
        <f t="shared" si="28"/>
        <v>1.0834245474248064E-06</v>
      </c>
      <c r="T484" s="60">
        <f t="shared" si="28"/>
        <v>-0.0008518713944674159</v>
      </c>
      <c r="U484" s="60">
        <f t="shared" si="28"/>
        <v>-0.03937987746976973</v>
      </c>
    </row>
    <row r="485" spans="1:21" ht="12.75">
      <c r="A485">
        <v>70</v>
      </c>
      <c r="B485" t="s">
        <v>68</v>
      </c>
      <c r="C485" t="str">
        <f t="shared" si="23"/>
        <v>D</v>
      </c>
      <c r="D485">
        <f t="shared" si="24"/>
        <v>8852</v>
      </c>
      <c r="E485" s="60">
        <f t="shared" si="25"/>
        <v>-0.010901768005565193</v>
      </c>
      <c r="F485" s="60">
        <f t="shared" si="25"/>
        <v>0.005874387520940452</v>
      </c>
      <c r="G485" s="60">
        <f t="shared" si="25"/>
        <v>0.012888085026781106</v>
      </c>
      <c r="H485" s="60">
        <f t="shared" si="25"/>
        <v>0.06593050999377822</v>
      </c>
      <c r="I485" s="60">
        <f t="shared" si="25"/>
        <v>0.053063738620655</v>
      </c>
      <c r="J485" s="60">
        <f t="shared" si="25"/>
        <v>0.011380949476562725</v>
      </c>
      <c r="K485" t="str">
        <f t="shared" si="26"/>
        <v>E</v>
      </c>
      <c r="L485">
        <f t="shared" si="27"/>
        <v>8852</v>
      </c>
      <c r="M485" s="60">
        <f t="shared" si="28"/>
        <v>-0.010901768005565193</v>
      </c>
      <c r="N485" s="60">
        <f t="shared" si="28"/>
        <v>0.005874387520940452</v>
      </c>
      <c r="O485" s="60">
        <f t="shared" si="28"/>
        <v>0.00934004351306579</v>
      </c>
      <c r="P485" s="60">
        <f t="shared" si="28"/>
        <v>0.0035480415137153186</v>
      </c>
      <c r="Q485" s="60">
        <f t="shared" si="28"/>
        <v>0.06593050999377822</v>
      </c>
      <c r="R485" s="60">
        <f t="shared" si="28"/>
        <v>0.053063738620655</v>
      </c>
      <c r="S485" s="60">
        <f t="shared" si="28"/>
        <v>0.0001931161136898476</v>
      </c>
      <c r="T485" s="60">
        <f t="shared" si="28"/>
        <v>0.011380949476562725</v>
      </c>
      <c r="U485" s="60">
        <f t="shared" si="28"/>
        <v>-0.13842897470154247</v>
      </c>
    </row>
    <row r="486" spans="1:21" ht="12.75">
      <c r="A486">
        <v>71</v>
      </c>
      <c r="B486" t="s">
        <v>69</v>
      </c>
      <c r="C486" t="str">
        <f t="shared" si="23"/>
        <v>B</v>
      </c>
      <c r="D486">
        <f t="shared" si="24"/>
        <v>13884</v>
      </c>
      <c r="E486" s="60">
        <f t="shared" si="25"/>
        <v>-0.009185397010620702</v>
      </c>
      <c r="F486" s="60">
        <f t="shared" si="25"/>
        <v>0.0018174692010104083</v>
      </c>
      <c r="G486" s="60">
        <f t="shared" si="25"/>
        <v>-0.02047882325190995</v>
      </c>
      <c r="H486" s="60">
        <f t="shared" si="25"/>
        <v>-0.026622166153286553</v>
      </c>
      <c r="I486" s="60">
        <f t="shared" si="25"/>
        <v>-0.04836081415495411</v>
      </c>
      <c r="J486" s="60">
        <f t="shared" si="25"/>
        <v>-0.00888915894095858</v>
      </c>
      <c r="K486" t="str">
        <f t="shared" si="26"/>
        <v>I</v>
      </c>
      <c r="L486">
        <f t="shared" si="27"/>
        <v>13884</v>
      </c>
      <c r="M486" s="60">
        <f t="shared" si="28"/>
        <v>-0.009185397010620702</v>
      </c>
      <c r="N486" s="60">
        <f t="shared" si="28"/>
        <v>0.0018174692010104083</v>
      </c>
      <c r="O486" s="60">
        <f t="shared" si="28"/>
        <v>-0.014248503668194523</v>
      </c>
      <c r="P486" s="60">
        <f t="shared" si="28"/>
        <v>-0.006230319583715424</v>
      </c>
      <c r="Q486" s="60">
        <f t="shared" si="28"/>
        <v>-0.026622166153286553</v>
      </c>
      <c r="R486" s="60">
        <f t="shared" si="28"/>
        <v>-0.04836081415495411</v>
      </c>
      <c r="S486" s="60">
        <f t="shared" si="28"/>
        <v>-0.004325636710530667</v>
      </c>
      <c r="T486" s="60">
        <f t="shared" si="28"/>
        <v>-0.00888915894095858</v>
      </c>
      <c r="U486" s="60">
        <f t="shared" si="28"/>
        <v>0.11604457106654986</v>
      </c>
    </row>
    <row r="487" spans="1:21" ht="12.75">
      <c r="A487">
        <v>72</v>
      </c>
      <c r="B487" t="s">
        <v>70</v>
      </c>
      <c r="C487" t="str">
        <f t="shared" si="23"/>
        <v>C</v>
      </c>
      <c r="D487">
        <f t="shared" si="24"/>
        <v>7473</v>
      </c>
      <c r="E487" s="60">
        <f t="shared" si="25"/>
        <v>-0.006609572616700601</v>
      </c>
      <c r="F487" s="60">
        <f t="shared" si="25"/>
        <v>-0.002577291725128647</v>
      </c>
      <c r="G487" s="60">
        <f t="shared" si="25"/>
        <v>0.0431912417623199</v>
      </c>
      <c r="H487" s="60">
        <f t="shared" si="25"/>
        <v>-0.00041419024323710585</v>
      </c>
      <c r="I487" s="60">
        <f t="shared" si="25"/>
        <v>0.004205260359798568</v>
      </c>
      <c r="J487" s="60">
        <f t="shared" si="25"/>
        <v>0.01089763097898485</v>
      </c>
      <c r="K487" t="str">
        <f t="shared" si="26"/>
        <v>C</v>
      </c>
      <c r="L487">
        <f t="shared" si="27"/>
        <v>7473</v>
      </c>
      <c r="M487" s="60">
        <f t="shared" si="28"/>
        <v>-0.006609572616700601</v>
      </c>
      <c r="N487" s="60">
        <f t="shared" si="28"/>
        <v>-0.002577291725128647</v>
      </c>
      <c r="O487" s="60">
        <f t="shared" si="28"/>
        <v>0.05182835313730788</v>
      </c>
      <c r="P487" s="60">
        <f t="shared" si="28"/>
        <v>-0.008637111374987976</v>
      </c>
      <c r="Q487" s="60">
        <f t="shared" si="28"/>
        <v>-0.00041419024323710585</v>
      </c>
      <c r="R487" s="60">
        <f t="shared" si="28"/>
        <v>0.004205260359798568</v>
      </c>
      <c r="S487" s="60">
        <f t="shared" si="28"/>
        <v>0.001562226262840134</v>
      </c>
      <c r="T487" s="60">
        <f t="shared" si="28"/>
        <v>0.01089763097898485</v>
      </c>
      <c r="U487" s="60">
        <f t="shared" si="28"/>
        <v>-0.05025526073357739</v>
      </c>
    </row>
    <row r="488" spans="1:21" ht="12.75">
      <c r="A488">
        <v>73</v>
      </c>
      <c r="B488" t="s">
        <v>71</v>
      </c>
      <c r="C488" t="str">
        <f t="shared" si="23"/>
        <v>E</v>
      </c>
      <c r="D488">
        <f t="shared" si="24"/>
        <v>9483</v>
      </c>
      <c r="E488" s="60">
        <f t="shared" si="25"/>
        <v>0.0017756495093266076</v>
      </c>
      <c r="F488" s="60">
        <f t="shared" si="25"/>
        <v>-0.0068434142923645795</v>
      </c>
      <c r="G488" s="60">
        <f t="shared" si="25"/>
        <v>0.02395514588232115</v>
      </c>
      <c r="H488" s="60">
        <f t="shared" si="25"/>
        <v>0.059754118716577015</v>
      </c>
      <c r="I488" s="60">
        <f t="shared" si="25"/>
        <v>0.08987755280494528</v>
      </c>
      <c r="J488" s="60">
        <f t="shared" si="25"/>
        <v>0.008522360613070278</v>
      </c>
      <c r="K488" t="str">
        <f t="shared" si="26"/>
        <v>F</v>
      </c>
      <c r="L488">
        <f t="shared" si="27"/>
        <v>9483</v>
      </c>
      <c r="M488" s="60">
        <f t="shared" si="28"/>
        <v>0.0017756495093266076</v>
      </c>
      <c r="N488" s="60">
        <f t="shared" si="28"/>
        <v>-0.0068434142923645795</v>
      </c>
      <c r="O488" s="60">
        <f t="shared" si="28"/>
        <v>0.03486711340611148</v>
      </c>
      <c r="P488" s="60">
        <f t="shared" si="28"/>
        <v>-0.01091196752379033</v>
      </c>
      <c r="Q488" s="60">
        <f t="shared" si="28"/>
        <v>0.059754118716577015</v>
      </c>
      <c r="R488" s="60">
        <f t="shared" si="28"/>
        <v>0.08987755280494528</v>
      </c>
      <c r="S488" s="60">
        <f t="shared" si="28"/>
        <v>-0.002638406930925057</v>
      </c>
      <c r="T488" s="60">
        <f t="shared" si="28"/>
        <v>0.008522360613070278</v>
      </c>
      <c r="U488" s="60">
        <f t="shared" si="28"/>
        <v>-0.174402962257651</v>
      </c>
    </row>
    <row r="489" spans="1:21" ht="12.75">
      <c r="A489">
        <v>74</v>
      </c>
      <c r="B489" t="s">
        <v>72</v>
      </c>
      <c r="C489" t="str">
        <f t="shared" si="23"/>
        <v>C</v>
      </c>
      <c r="D489">
        <f t="shared" si="24"/>
        <v>11694</v>
      </c>
      <c r="E489" s="60">
        <f t="shared" si="25"/>
        <v>-0.0066706441932061905</v>
      </c>
      <c r="F489" s="60">
        <f t="shared" si="25"/>
        <v>-0.005865887983099106</v>
      </c>
      <c r="G489" s="60">
        <f t="shared" si="25"/>
        <v>0.007679579013640324</v>
      </c>
      <c r="H489" s="60">
        <f t="shared" si="25"/>
        <v>-0.01660114465418064</v>
      </c>
      <c r="I489" s="60">
        <f t="shared" si="25"/>
        <v>-0.10014707986250472</v>
      </c>
      <c r="J489" s="60">
        <f t="shared" si="25"/>
        <v>-0.010771759019983215</v>
      </c>
      <c r="K489" t="str">
        <f t="shared" si="26"/>
        <v>I</v>
      </c>
      <c r="L489">
        <f t="shared" si="27"/>
        <v>11694</v>
      </c>
      <c r="M489" s="60">
        <f t="shared" si="28"/>
        <v>-0.0066706441932061905</v>
      </c>
      <c r="N489" s="60">
        <f t="shared" si="28"/>
        <v>-0.005865887983099106</v>
      </c>
      <c r="O489" s="60">
        <f t="shared" si="28"/>
        <v>-0.004069647237154604</v>
      </c>
      <c r="P489" s="60">
        <f t="shared" si="28"/>
        <v>0.011749226250794926</v>
      </c>
      <c r="Q489" s="60">
        <f t="shared" si="28"/>
        <v>-0.01660114465418064</v>
      </c>
      <c r="R489" s="60">
        <f t="shared" si="28"/>
        <v>-0.10014707986250472</v>
      </c>
      <c r="S489" s="60">
        <f t="shared" si="28"/>
        <v>-0.0019312464249141119</v>
      </c>
      <c r="T489" s="60">
        <f t="shared" si="28"/>
        <v>-0.010771759019983215</v>
      </c>
      <c r="U489" s="60">
        <f t="shared" si="28"/>
        <v>0.13430822716954738</v>
      </c>
    </row>
    <row r="490" spans="1:21" ht="12.75">
      <c r="A490">
        <v>75</v>
      </c>
      <c r="B490" t="s">
        <v>73</v>
      </c>
      <c r="C490" t="str">
        <f t="shared" si="23"/>
        <v>D</v>
      </c>
      <c r="D490">
        <f t="shared" si="24"/>
        <v>5198</v>
      </c>
      <c r="E490" s="60">
        <f t="shared" si="25"/>
        <v>-0.0008789256144129762</v>
      </c>
      <c r="F490" s="60">
        <f t="shared" si="25"/>
        <v>0.027520543616640646</v>
      </c>
      <c r="G490" s="60">
        <f t="shared" si="25"/>
        <v>0.10501622287812545</v>
      </c>
      <c r="H490" s="60">
        <f t="shared" si="25"/>
        <v>0.1321132870255783</v>
      </c>
      <c r="I490" s="60">
        <f t="shared" si="25"/>
        <v>-0.03282572979910464</v>
      </c>
      <c r="J490" s="60">
        <f t="shared" si="25"/>
        <v>0.029285746882913355</v>
      </c>
      <c r="K490" t="str">
        <f t="shared" si="26"/>
        <v>E</v>
      </c>
      <c r="L490">
        <f t="shared" si="27"/>
        <v>5198</v>
      </c>
      <c r="M490" s="60">
        <f t="shared" si="28"/>
        <v>-0.0008789256144129762</v>
      </c>
      <c r="N490" s="60">
        <f t="shared" si="28"/>
        <v>0.027520543616640646</v>
      </c>
      <c r="O490" s="60">
        <f t="shared" si="28"/>
        <v>0.10438528928610201</v>
      </c>
      <c r="P490" s="60">
        <f t="shared" si="28"/>
        <v>0.0006309335920234443</v>
      </c>
      <c r="Q490" s="60">
        <f t="shared" si="28"/>
        <v>0.1321132870255783</v>
      </c>
      <c r="R490" s="60">
        <f t="shared" si="28"/>
        <v>-0.03282572979910464</v>
      </c>
      <c r="S490" s="60">
        <f t="shared" si="28"/>
        <v>-0.0006703846905229717</v>
      </c>
      <c r="T490" s="60">
        <f t="shared" si="28"/>
        <v>0.029285746882913355</v>
      </c>
      <c r="U490" s="60">
        <f t="shared" si="28"/>
        <v>-0.25956071625391747</v>
      </c>
    </row>
    <row r="491" spans="1:21" ht="12.75">
      <c r="A491">
        <v>76</v>
      </c>
      <c r="B491" t="s">
        <v>74</v>
      </c>
      <c r="C491" t="str">
        <f t="shared" si="23"/>
        <v>D</v>
      </c>
      <c r="D491">
        <f t="shared" si="24"/>
        <v>5783</v>
      </c>
      <c r="E491" s="60">
        <f t="shared" si="25"/>
        <v>0.0049241616342574675</v>
      </c>
      <c r="F491" s="60">
        <f t="shared" si="25"/>
        <v>0.04224700733254995</v>
      </c>
      <c r="G491" s="60">
        <f t="shared" si="25"/>
        <v>0.0694530561831044</v>
      </c>
      <c r="H491" s="60">
        <f t="shared" si="25"/>
        <v>0.12363325669693662</v>
      </c>
      <c r="I491" s="60">
        <f t="shared" si="25"/>
        <v>-0.04704181485077158</v>
      </c>
      <c r="J491" s="60">
        <f t="shared" si="25"/>
        <v>0.010033606316472213</v>
      </c>
      <c r="K491" t="str">
        <f t="shared" si="26"/>
        <v>E</v>
      </c>
      <c r="L491">
        <f t="shared" si="27"/>
        <v>5783</v>
      </c>
      <c r="M491" s="60">
        <f t="shared" si="28"/>
        <v>0.0049241616342574675</v>
      </c>
      <c r="N491" s="60">
        <f t="shared" si="28"/>
        <v>0.04224700733254995</v>
      </c>
      <c r="O491" s="60">
        <f t="shared" si="28"/>
        <v>0.07465864293566872</v>
      </c>
      <c r="P491" s="60">
        <f t="shared" si="28"/>
        <v>-0.005205586752564323</v>
      </c>
      <c r="Q491" s="60">
        <f t="shared" si="28"/>
        <v>0.12363325669693662</v>
      </c>
      <c r="R491" s="60">
        <f t="shared" si="28"/>
        <v>-0.04704181485077158</v>
      </c>
      <c r="S491" s="60">
        <f t="shared" si="28"/>
        <v>0.002764109096144069</v>
      </c>
      <c r="T491" s="60">
        <f t="shared" si="28"/>
        <v>0.010033606316472213</v>
      </c>
      <c r="U491" s="60">
        <f t="shared" si="28"/>
        <v>-0.20601333836339347</v>
      </c>
    </row>
    <row r="492" spans="1:21" ht="12.75">
      <c r="A492">
        <v>77</v>
      </c>
      <c r="B492" t="s">
        <v>75</v>
      </c>
      <c r="C492" t="str">
        <f t="shared" si="23"/>
        <v>D</v>
      </c>
      <c r="D492">
        <f t="shared" si="24"/>
        <v>9100</v>
      </c>
      <c r="E492" s="60">
        <f t="shared" si="25"/>
        <v>0.05998031612268794</v>
      </c>
      <c r="F492" s="60">
        <f t="shared" si="25"/>
        <v>0.0871311706456332</v>
      </c>
      <c r="G492" s="60">
        <f t="shared" si="25"/>
        <v>0.03764291128321783</v>
      </c>
      <c r="H492" s="60">
        <f t="shared" si="25"/>
        <v>0.24359779795750894</v>
      </c>
      <c r="I492" s="60">
        <f t="shared" si="25"/>
        <v>-0.09249550366394699</v>
      </c>
      <c r="J492" s="60">
        <f t="shared" si="25"/>
        <v>0.006913608355415459</v>
      </c>
      <c r="K492" t="str">
        <f t="shared" si="26"/>
        <v>E</v>
      </c>
      <c r="L492">
        <f t="shared" si="27"/>
        <v>9100</v>
      </c>
      <c r="M492" s="60">
        <f t="shared" si="28"/>
        <v>0.05998031612268794</v>
      </c>
      <c r="N492" s="60">
        <f t="shared" si="28"/>
        <v>0.0871311706456332</v>
      </c>
      <c r="O492" s="60">
        <f t="shared" si="28"/>
        <v>0.04503209858722795</v>
      </c>
      <c r="P492" s="60">
        <f t="shared" si="28"/>
        <v>-0.007389187304010111</v>
      </c>
      <c r="Q492" s="60">
        <f t="shared" si="28"/>
        <v>0.24359779795750894</v>
      </c>
      <c r="R492" s="60">
        <f t="shared" si="28"/>
        <v>-0.09249550366394699</v>
      </c>
      <c r="S492" s="60">
        <f t="shared" si="28"/>
        <v>0.00871882482793087</v>
      </c>
      <c r="T492" s="60">
        <f t="shared" si="28"/>
        <v>0.006913608355415459</v>
      </c>
      <c r="U492" s="60">
        <f t="shared" si="28"/>
        <v>-0.35145477379084</v>
      </c>
    </row>
    <row r="493" spans="1:21" ht="12.75">
      <c r="A493">
        <v>78</v>
      </c>
      <c r="B493" t="s">
        <v>76</v>
      </c>
      <c r="C493" t="str">
        <f t="shared" si="23"/>
        <v>D</v>
      </c>
      <c r="D493">
        <f t="shared" si="24"/>
        <v>11558</v>
      </c>
      <c r="E493" s="60">
        <f t="shared" si="25"/>
        <v>0.023992447990819808</v>
      </c>
      <c r="F493" s="60">
        <f t="shared" si="25"/>
        <v>-0.01129203814557559</v>
      </c>
      <c r="G493" s="60">
        <f t="shared" si="25"/>
        <v>0.03669179040409696</v>
      </c>
      <c r="H493" s="60">
        <f t="shared" si="25"/>
        <v>0.07035599575970683</v>
      </c>
      <c r="I493" s="60">
        <f t="shared" si="25"/>
        <v>-0.11928063553207886</v>
      </c>
      <c r="J493" s="60">
        <f t="shared" si="25"/>
        <v>-0.009431567468760366</v>
      </c>
      <c r="K493" t="str">
        <f t="shared" si="26"/>
        <v>E</v>
      </c>
      <c r="L493">
        <f t="shared" si="27"/>
        <v>11558</v>
      </c>
      <c r="M493" s="60">
        <f t="shared" si="28"/>
        <v>0.023992447990819808</v>
      </c>
      <c r="N493" s="60">
        <f t="shared" si="28"/>
        <v>-0.01129203814557559</v>
      </c>
      <c r="O493" s="60">
        <f t="shared" si="28"/>
        <v>0.0417037579278873</v>
      </c>
      <c r="P493" s="60">
        <f t="shared" si="28"/>
        <v>-0.0050119675237903305</v>
      </c>
      <c r="Q493" s="60">
        <f t="shared" si="28"/>
        <v>0.07035599575970683</v>
      </c>
      <c r="R493" s="60">
        <f t="shared" si="28"/>
        <v>-0.11928063553207886</v>
      </c>
      <c r="S493" s="60">
        <f t="shared" si="28"/>
        <v>0.0024743632894693333</v>
      </c>
      <c r="T493" s="60">
        <f t="shared" si="28"/>
        <v>-0.009431567468760366</v>
      </c>
      <c r="U493" s="60">
        <f t="shared" si="28"/>
        <v>0.0064896877476215975</v>
      </c>
    </row>
    <row r="494" spans="1:21" ht="12.75">
      <c r="A494">
        <v>79</v>
      </c>
      <c r="B494" t="s">
        <v>77</v>
      </c>
      <c r="C494" t="str">
        <f t="shared" si="23"/>
        <v>B</v>
      </c>
      <c r="D494">
        <f t="shared" si="24"/>
        <v>8990</v>
      </c>
      <c r="E494" s="60">
        <f t="shared" si="25"/>
        <v>0.004264906277805345</v>
      </c>
      <c r="F494" s="60">
        <f t="shared" si="25"/>
        <v>0.01654181057522529</v>
      </c>
      <c r="G494" s="60">
        <f t="shared" si="25"/>
        <v>0.014758242017000205</v>
      </c>
      <c r="H494" s="60">
        <f t="shared" si="25"/>
        <v>-0.015586551515042901</v>
      </c>
      <c r="I494" s="60">
        <f t="shared" si="25"/>
        <v>-0.0480691783574404</v>
      </c>
      <c r="J494" s="60">
        <f t="shared" si="25"/>
        <v>-0.011498430650072937</v>
      </c>
      <c r="K494" t="str">
        <f t="shared" si="26"/>
        <v>I</v>
      </c>
      <c r="L494">
        <f t="shared" si="27"/>
        <v>8990</v>
      </c>
      <c r="M494" s="60">
        <f t="shared" si="28"/>
        <v>0.004264906277805345</v>
      </c>
      <c r="N494" s="60">
        <f t="shared" si="28"/>
        <v>0.01654181057522529</v>
      </c>
      <c r="O494" s="60">
        <f t="shared" si="28"/>
        <v>0.02357640531387173</v>
      </c>
      <c r="P494" s="60">
        <f t="shared" si="28"/>
        <v>-0.008818163296871531</v>
      </c>
      <c r="Q494" s="60">
        <f t="shared" si="28"/>
        <v>-0.015586551515042901</v>
      </c>
      <c r="R494" s="60">
        <f t="shared" si="28"/>
        <v>-0.0480691783574404</v>
      </c>
      <c r="S494" s="60">
        <f t="shared" si="28"/>
        <v>0.0003780896520944703</v>
      </c>
      <c r="T494" s="60">
        <f t="shared" si="28"/>
        <v>-0.011498430650072937</v>
      </c>
      <c r="U494" s="60">
        <f t="shared" si="28"/>
        <v>0.03924361433271595</v>
      </c>
    </row>
    <row r="495" spans="1:21" ht="12.75">
      <c r="A495">
        <v>80</v>
      </c>
      <c r="B495" t="s">
        <v>78</v>
      </c>
      <c r="C495" t="str">
        <f t="shared" si="23"/>
        <v>D</v>
      </c>
      <c r="D495">
        <f t="shared" si="24"/>
        <v>12487</v>
      </c>
      <c r="E495" s="60">
        <f t="shared" si="25"/>
        <v>0.01742424105560718</v>
      </c>
      <c r="F495" s="60">
        <f t="shared" si="25"/>
        <v>0.013219109447921647</v>
      </c>
      <c r="G495" s="60">
        <f t="shared" si="25"/>
        <v>0.015948000862974203</v>
      </c>
      <c r="H495" s="60">
        <f t="shared" si="25"/>
        <v>0.04832467518631048</v>
      </c>
      <c r="I495" s="60">
        <f t="shared" si="25"/>
        <v>-0.1132603504355785</v>
      </c>
      <c r="J495" s="60">
        <f t="shared" si="25"/>
        <v>-0.007325705372179922</v>
      </c>
      <c r="K495" t="str">
        <f t="shared" si="26"/>
        <v>E</v>
      </c>
      <c r="L495">
        <f t="shared" si="27"/>
        <v>12487</v>
      </c>
      <c r="M495" s="60">
        <f t="shared" si="28"/>
        <v>0.01742424105560718</v>
      </c>
      <c r="N495" s="60">
        <f t="shared" si="28"/>
        <v>0.013219109447921647</v>
      </c>
      <c r="O495" s="60">
        <f t="shared" si="28"/>
        <v>0.006695341174463736</v>
      </c>
      <c r="P495" s="60">
        <f t="shared" si="28"/>
        <v>0.009252659688510462</v>
      </c>
      <c r="Q495" s="60">
        <f t="shared" si="28"/>
        <v>0.04832467518631048</v>
      </c>
      <c r="R495" s="60">
        <f t="shared" si="28"/>
        <v>-0.1132603504355785</v>
      </c>
      <c r="S495" s="60">
        <f t="shared" si="28"/>
        <v>0.0016147012409388614</v>
      </c>
      <c r="T495" s="60">
        <f t="shared" si="28"/>
        <v>-0.007325705372179922</v>
      </c>
      <c r="U495" s="60">
        <f t="shared" si="28"/>
        <v>0.02397084415028028</v>
      </c>
    </row>
    <row r="496" spans="1:21" ht="12.75">
      <c r="A496">
        <v>81</v>
      </c>
      <c r="B496" t="s">
        <v>79</v>
      </c>
      <c r="C496" t="str">
        <f t="shared" si="23"/>
        <v>B</v>
      </c>
      <c r="D496">
        <f t="shared" si="24"/>
        <v>12626</v>
      </c>
      <c r="E496" s="60">
        <f t="shared" si="25"/>
        <v>0.01017043785300894</v>
      </c>
      <c r="F496" s="60">
        <f t="shared" si="25"/>
        <v>0.018706045174557467</v>
      </c>
      <c r="G496" s="60">
        <f t="shared" si="25"/>
        <v>-0.0021781684110463925</v>
      </c>
      <c r="H496" s="60">
        <f t="shared" si="25"/>
        <v>0.0005287187123442505</v>
      </c>
      <c r="I496" s="60">
        <f t="shared" si="25"/>
        <v>-0.0801674484577877</v>
      </c>
      <c r="J496" s="60">
        <f t="shared" si="25"/>
        <v>-0.009614214387816282</v>
      </c>
      <c r="K496" t="str">
        <f t="shared" si="26"/>
        <v>I</v>
      </c>
      <c r="L496">
        <f t="shared" si="27"/>
        <v>12626</v>
      </c>
      <c r="M496" s="60">
        <f t="shared" si="28"/>
        <v>0.01017043785300894</v>
      </c>
      <c r="N496" s="60">
        <f t="shared" si="28"/>
        <v>0.018706045174557467</v>
      </c>
      <c r="O496" s="60">
        <f t="shared" si="28"/>
        <v>-0.0033142129259064665</v>
      </c>
      <c r="P496" s="60">
        <f t="shared" si="28"/>
        <v>0.0011360445148600722</v>
      </c>
      <c r="Q496" s="60">
        <f t="shared" si="28"/>
        <v>0.0005287187123442505</v>
      </c>
      <c r="R496" s="60">
        <f t="shared" si="28"/>
        <v>-0.0801674484577877</v>
      </c>
      <c r="S496" s="60">
        <f t="shared" si="28"/>
        <v>0.0010013314504070808</v>
      </c>
      <c r="T496" s="60">
        <f t="shared" si="28"/>
        <v>-0.009614214387816282</v>
      </c>
      <c r="U496" s="60">
        <f t="shared" si="28"/>
        <v>0.061628662878304374</v>
      </c>
    </row>
    <row r="497" spans="1:21" ht="12.75">
      <c r="A497">
        <v>82</v>
      </c>
      <c r="B497" t="s">
        <v>80</v>
      </c>
      <c r="C497" t="str">
        <f t="shared" si="23"/>
        <v>D</v>
      </c>
      <c r="D497">
        <f t="shared" si="24"/>
        <v>12340</v>
      </c>
      <c r="E497" s="60">
        <f t="shared" si="25"/>
        <v>0.027056289157756597</v>
      </c>
      <c r="F497" s="60">
        <f t="shared" si="25"/>
        <v>0.03484341566317642</v>
      </c>
      <c r="G497" s="60">
        <f t="shared" si="25"/>
        <v>0.015209983272816578</v>
      </c>
      <c r="H497" s="60">
        <f t="shared" si="25"/>
        <v>0.07097579316651395</v>
      </c>
      <c r="I497" s="60">
        <f t="shared" si="25"/>
        <v>-0.08513334217713558</v>
      </c>
      <c r="J497" s="60">
        <f t="shared" si="25"/>
        <v>-0.0035859758966371898</v>
      </c>
      <c r="K497" t="str">
        <f t="shared" si="26"/>
        <v>E</v>
      </c>
      <c r="L497">
        <f t="shared" si="27"/>
        <v>12340</v>
      </c>
      <c r="M497" s="60">
        <f t="shared" si="28"/>
        <v>0.027056289157756597</v>
      </c>
      <c r="N497" s="60">
        <f t="shared" si="28"/>
        <v>0.03484341566317642</v>
      </c>
      <c r="O497" s="60">
        <f t="shared" si="28"/>
        <v>0.01754419552918389</v>
      </c>
      <c r="P497" s="60">
        <f t="shared" si="28"/>
        <v>-0.0023342122563673167</v>
      </c>
      <c r="Q497" s="60">
        <f t="shared" si="28"/>
        <v>0.07097579316651395</v>
      </c>
      <c r="R497" s="60">
        <f t="shared" si="28"/>
        <v>-0.08513334217713558</v>
      </c>
      <c r="S497" s="60">
        <f t="shared" si="28"/>
        <v>0.0010117133705066098</v>
      </c>
      <c r="T497" s="60">
        <f t="shared" si="28"/>
        <v>-0.0035859758966371898</v>
      </c>
      <c r="U497" s="60">
        <f t="shared" si="28"/>
        <v>-0.06043365909192461</v>
      </c>
    </row>
    <row r="498" spans="1:21" ht="12.75">
      <c r="A498">
        <v>83</v>
      </c>
      <c r="B498" t="s">
        <v>81</v>
      </c>
      <c r="C498" t="str">
        <f t="shared" si="23"/>
        <v>D</v>
      </c>
      <c r="D498">
        <f t="shared" si="24"/>
        <v>6886</v>
      </c>
      <c r="E498" s="60">
        <f t="shared" si="25"/>
        <v>0.012282398615275221</v>
      </c>
      <c r="F498" s="60">
        <f t="shared" si="25"/>
        <v>0.0339244300507648</v>
      </c>
      <c r="G498" s="60">
        <f t="shared" si="25"/>
        <v>0.04426730594287128</v>
      </c>
      <c r="H498" s="60">
        <f t="shared" si="25"/>
        <v>0.20171068643644222</v>
      </c>
      <c r="I498" s="60">
        <f t="shared" si="25"/>
        <v>-0.000838898674687033</v>
      </c>
      <c r="J498" s="60">
        <f t="shared" si="25"/>
        <v>0.007948333780150467</v>
      </c>
      <c r="K498" t="str">
        <f t="shared" si="26"/>
        <v>E</v>
      </c>
      <c r="L498">
        <f t="shared" si="27"/>
        <v>6886</v>
      </c>
      <c r="M498" s="60">
        <f t="shared" si="28"/>
        <v>0.012282398615275221</v>
      </c>
      <c r="N498" s="60">
        <f t="shared" si="28"/>
        <v>0.0339244300507648</v>
      </c>
      <c r="O498" s="60">
        <f t="shared" si="28"/>
        <v>0.03500773701589195</v>
      </c>
      <c r="P498" s="60">
        <f t="shared" si="28"/>
        <v>0.009259568926979345</v>
      </c>
      <c r="Q498" s="60">
        <f t="shared" si="28"/>
        <v>0.20171068643644222</v>
      </c>
      <c r="R498" s="60">
        <f t="shared" si="28"/>
        <v>-0.000838898674687033</v>
      </c>
      <c r="S498" s="60">
        <f t="shared" si="28"/>
        <v>0.016455310138147806</v>
      </c>
      <c r="T498" s="60">
        <f t="shared" si="28"/>
        <v>0.007948333780150467</v>
      </c>
      <c r="U498" s="60">
        <f t="shared" si="28"/>
        <v>-0.31574769244407175</v>
      </c>
    </row>
    <row r="499" spans="1:21" ht="12.75">
      <c r="A499">
        <v>84</v>
      </c>
      <c r="B499" t="s">
        <v>82</v>
      </c>
      <c r="C499" t="str">
        <f t="shared" si="23"/>
        <v>D</v>
      </c>
      <c r="D499">
        <f t="shared" si="24"/>
        <v>5603</v>
      </c>
      <c r="E499" s="60">
        <f t="shared" si="25"/>
        <v>0.06785878745182283</v>
      </c>
      <c r="F499" s="60">
        <f t="shared" si="25"/>
        <v>0.0504903105961699</v>
      </c>
      <c r="G499" s="60">
        <f t="shared" si="25"/>
        <v>0.034680564275237434</v>
      </c>
      <c r="H499" s="60">
        <f t="shared" si="25"/>
        <v>0.21740882460139874</v>
      </c>
      <c r="I499" s="60">
        <f t="shared" si="25"/>
        <v>-0.04938029642802744</v>
      </c>
      <c r="J499" s="60">
        <f t="shared" si="25"/>
        <v>0.009960758071128981</v>
      </c>
      <c r="K499" t="str">
        <f t="shared" si="26"/>
        <v>E</v>
      </c>
      <c r="L499">
        <f t="shared" si="27"/>
        <v>5603</v>
      </c>
      <c r="M499" s="60">
        <f t="shared" si="28"/>
        <v>0.06785878745182283</v>
      </c>
      <c r="N499" s="60">
        <f t="shared" si="28"/>
        <v>0.0504903105961699</v>
      </c>
      <c r="O499" s="60">
        <f t="shared" si="28"/>
        <v>0.03361714361412682</v>
      </c>
      <c r="P499" s="60">
        <f t="shared" si="28"/>
        <v>0.0010634206611106131</v>
      </c>
      <c r="Q499" s="60">
        <f t="shared" si="28"/>
        <v>0.21740882460139874</v>
      </c>
      <c r="R499" s="60">
        <f t="shared" si="28"/>
        <v>-0.04938029642802744</v>
      </c>
      <c r="S499" s="60">
        <f t="shared" si="28"/>
        <v>0.02941393137799334</v>
      </c>
      <c r="T499" s="60">
        <f t="shared" si="28"/>
        <v>0.009960758071128981</v>
      </c>
      <c r="U499" s="60">
        <f t="shared" si="28"/>
        <v>-0.36040865242728476</v>
      </c>
    </row>
    <row r="500" spans="2:17" ht="12.75">
      <c r="B500" t="s">
        <v>84</v>
      </c>
      <c r="C500" t="e">
        <f>INDEX(E$415:J$415,1,MATCH(MAX(E500:G500),E500:G500,0))</f>
        <v>#N/A</v>
      </c>
      <c r="P500" t="s">
        <v>84</v>
      </c>
      <c r="Q500">
        <v>2001</v>
      </c>
    </row>
    <row r="501" spans="2:17" ht="12.75">
      <c r="B501" s="8" t="s">
        <v>601</v>
      </c>
      <c r="P501" t="s">
        <v>521</v>
      </c>
      <c r="Q501">
        <f aca="true" t="shared" si="29" ref="Q501:Q509">COUNTIF(K$416:K$499,P501)</f>
        <v>1</v>
      </c>
    </row>
    <row r="502" spans="2:17" ht="12.75">
      <c r="B502" s="8" t="s">
        <v>602</v>
      </c>
      <c r="P502" t="s">
        <v>522</v>
      </c>
      <c r="Q502">
        <f t="shared" si="29"/>
        <v>2</v>
      </c>
    </row>
    <row r="503" spans="2:17" ht="12.75">
      <c r="B503" s="8" t="s">
        <v>603</v>
      </c>
      <c r="P503" t="s">
        <v>523</v>
      </c>
      <c r="Q503">
        <f t="shared" si="29"/>
        <v>5</v>
      </c>
    </row>
    <row r="504" spans="2:17" ht="12.75">
      <c r="B504" s="8" t="s">
        <v>604</v>
      </c>
      <c r="P504" t="s">
        <v>524</v>
      </c>
      <c r="Q504">
        <f t="shared" si="29"/>
        <v>1</v>
      </c>
    </row>
    <row r="505" spans="2:17" ht="12.75">
      <c r="B505" s="8" t="s">
        <v>605</v>
      </c>
      <c r="P505" t="s">
        <v>552</v>
      </c>
      <c r="Q505">
        <f t="shared" si="29"/>
        <v>22</v>
      </c>
    </row>
    <row r="506" spans="2:17" ht="12.75">
      <c r="B506" s="8" t="s">
        <v>606</v>
      </c>
      <c r="P506" t="s">
        <v>529</v>
      </c>
      <c r="Q506">
        <f t="shared" si="29"/>
        <v>28</v>
      </c>
    </row>
    <row r="507" spans="2:17" ht="12.75">
      <c r="B507" s="8" t="s">
        <v>607</v>
      </c>
      <c r="P507" t="s">
        <v>531</v>
      </c>
      <c r="Q507">
        <f t="shared" si="29"/>
        <v>0</v>
      </c>
    </row>
    <row r="508" spans="2:17" ht="12.75">
      <c r="B508" s="8" t="s">
        <v>608</v>
      </c>
      <c r="P508" t="s">
        <v>533</v>
      </c>
      <c r="Q508">
        <f t="shared" si="29"/>
        <v>0</v>
      </c>
    </row>
    <row r="509" spans="2:17" ht="12.75">
      <c r="B509" s="8" t="s">
        <v>609</v>
      </c>
      <c r="P509" t="s">
        <v>535</v>
      </c>
      <c r="Q509">
        <f t="shared" si="29"/>
        <v>25</v>
      </c>
    </row>
    <row r="511" ht="12.75">
      <c r="Q511">
        <f>SUM(Q501:Q509)</f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1" ht="19.5" customHeight="1" thickBot="1">
      <c r="A1" s="89" t="s">
        <v>611</v>
      </c>
      <c r="C1" s="10"/>
      <c r="D1" s="10"/>
      <c r="E1" s="10"/>
      <c r="F1" s="10"/>
      <c r="G1" s="10"/>
      <c r="H1" s="10"/>
      <c r="I1" s="11" t="s">
        <v>84</v>
      </c>
      <c r="J1" s="12" t="s">
        <v>84</v>
      </c>
      <c r="K1" s="13"/>
    </row>
    <row r="2" spans="2:12" ht="19.5" customHeight="1" thickBot="1" thickTop="1">
      <c r="B2" s="1"/>
      <c r="C2" s="10"/>
      <c r="D2" s="10"/>
      <c r="E2" s="14">
        <f>Labels9!D82</f>
        <v>126.69605926895255</v>
      </c>
      <c r="F2" s="15">
        <f>Labels9!D85</f>
        <v>156.92468649355183</v>
      </c>
      <c r="G2" s="10"/>
      <c r="H2" s="10"/>
      <c r="I2" s="11" t="s">
        <v>84</v>
      </c>
      <c r="J2" s="16" t="s">
        <v>84</v>
      </c>
      <c r="K2" s="13"/>
      <c r="L2" s="2"/>
    </row>
    <row r="3" spans="2:12" ht="19.5" customHeight="1" thickTop="1">
      <c r="B3" s="1"/>
      <c r="C3" s="10"/>
      <c r="D3" s="10"/>
      <c r="E3" s="17">
        <f>Labels9!D87</f>
        <v>246.90666606440385</v>
      </c>
      <c r="F3" s="10">
        <f>Labels9!D80</f>
        <v>245.69048137112645</v>
      </c>
      <c r="G3" s="15">
        <f>Labels9!D84</f>
        <v>199.87997192298224</v>
      </c>
      <c r="H3" s="10"/>
      <c r="I3" s="11" t="s">
        <v>84</v>
      </c>
      <c r="J3" s="18" t="s">
        <v>84</v>
      </c>
      <c r="K3" s="13"/>
      <c r="L3" s="2"/>
    </row>
    <row r="4" spans="2:12" ht="19.5" customHeight="1" thickBot="1">
      <c r="B4" s="1"/>
      <c r="C4" s="10"/>
      <c r="D4" s="10"/>
      <c r="E4" s="19">
        <f>Labels9!D81</f>
        <v>240.96357474166598</v>
      </c>
      <c r="F4" s="20">
        <f>Labels9!D86</f>
        <v>222.48324085750116</v>
      </c>
      <c r="G4" s="21">
        <f>Labels9!D83</f>
        <v>236.7890556404649</v>
      </c>
      <c r="H4" s="10"/>
      <c r="I4" s="10"/>
      <c r="J4" s="18"/>
      <c r="K4" s="13"/>
      <c r="L4" s="2"/>
    </row>
    <row r="5" spans="2:12" ht="19.5" customHeight="1" thickBot="1" thickTop="1">
      <c r="B5" s="1"/>
      <c r="C5" s="10"/>
      <c r="D5" s="10"/>
      <c r="E5" s="10"/>
      <c r="F5" s="10"/>
      <c r="G5" s="22">
        <f>Labels9!D21</f>
        <v>315.6933879712333</v>
      </c>
      <c r="H5" s="15">
        <f>Labels9!D22</f>
        <v>336.70105800123144</v>
      </c>
      <c r="I5" s="17"/>
      <c r="J5" s="18"/>
      <c r="K5" s="13"/>
      <c r="L5" s="2"/>
    </row>
    <row r="6" spans="2:12" ht="19.5" customHeight="1" thickBot="1" thickTop="1">
      <c r="B6" s="1"/>
      <c r="C6" s="10"/>
      <c r="D6" s="22"/>
      <c r="E6" s="15"/>
      <c r="F6" s="10"/>
      <c r="G6" s="23">
        <f>Labels9!D38</f>
        <v>316.40823423286304</v>
      </c>
      <c r="H6" s="19">
        <f>Labels9!D42</f>
        <v>335.15201108583096</v>
      </c>
      <c r="I6" s="24"/>
      <c r="J6" s="18"/>
      <c r="K6" s="13"/>
      <c r="L6" s="2"/>
    </row>
    <row r="7" spans="2:11" ht="19.5" customHeight="1" thickBot="1" thickTop="1">
      <c r="B7" s="1"/>
      <c r="C7" s="10"/>
      <c r="D7" s="10"/>
      <c r="E7" s="25"/>
      <c r="F7" s="10"/>
      <c r="G7" s="26">
        <f>Labels9!D55</f>
        <v>438.6801886842628</v>
      </c>
      <c r="H7" s="10">
        <f>Labels9!D27</f>
        <v>435.7234367772847</v>
      </c>
      <c r="I7" s="25">
        <f>Labels9!D61</f>
        <v>336.3169689445165</v>
      </c>
      <c r="J7" s="10"/>
      <c r="K7" s="10"/>
    </row>
    <row r="8" spans="2:14" ht="19.5" customHeight="1" thickBot="1" thickTop="1">
      <c r="B8" s="1"/>
      <c r="C8" s="102"/>
      <c r="D8" s="102"/>
      <c r="E8" s="102"/>
      <c r="F8" s="103"/>
      <c r="G8" s="26">
        <f>Labels9!D56</f>
        <v>517.2151776130161</v>
      </c>
      <c r="H8" s="10">
        <f>Labels9!D29</f>
        <v>478.46968776702374</v>
      </c>
      <c r="I8" s="10">
        <f>Labels9!D28</f>
        <v>497.80267601163087</v>
      </c>
      <c r="J8" s="15">
        <f>Labels9!D62</f>
        <v>369.87363087230466</v>
      </c>
      <c r="K8" s="10"/>
      <c r="L8" s="11" t="s">
        <v>84</v>
      </c>
      <c r="M8" s="10" t="s">
        <v>84</v>
      </c>
      <c r="N8" s="3"/>
    </row>
    <row r="9" spans="2:14" ht="19.5" customHeight="1" thickBot="1" thickTop="1">
      <c r="B9" s="1"/>
      <c r="C9" s="10"/>
      <c r="D9" s="10"/>
      <c r="E9" s="27"/>
      <c r="F9" s="14">
        <f>Labels9!D17</f>
        <v>549.7959925048273</v>
      </c>
      <c r="G9" s="10">
        <f>Labels9!D16</f>
        <v>583.2570058710377</v>
      </c>
      <c r="H9" s="28">
        <f>Labels9!D15</f>
        <v>574.3595811992475</v>
      </c>
      <c r="I9" s="10">
        <f>Labels9!D19</f>
        <v>497.8943666162807</v>
      </c>
      <c r="J9" s="10">
        <f>Labels9!D20</f>
        <v>481.27694742270376</v>
      </c>
      <c r="K9" s="28">
        <f>Labels9!D43</f>
        <v>348.74160111635115</v>
      </c>
      <c r="L9" s="10"/>
      <c r="M9" s="10"/>
      <c r="N9" s="2"/>
    </row>
    <row r="10" spans="2:14" ht="19.5" customHeight="1" thickBot="1" thickTop="1">
      <c r="B10" s="1"/>
      <c r="C10" s="10"/>
      <c r="D10" s="10"/>
      <c r="E10" s="27"/>
      <c r="F10" s="17">
        <f>Labels9!D18</f>
        <v>467.1453733474504</v>
      </c>
      <c r="G10" s="21">
        <f>Labels9!D14</f>
        <v>578.6691449013125</v>
      </c>
      <c r="H10" s="10">
        <f>Labels9!D39</f>
        <v>530.6601348013785</v>
      </c>
      <c r="I10" s="29">
        <f>Labels9!D64</f>
        <v>490.61449239096186</v>
      </c>
      <c r="J10" s="30">
        <f>Labels9!D63</f>
        <v>518.8780607535784</v>
      </c>
      <c r="K10" s="28">
        <f>Labels9!D58</f>
        <v>368.4767322970723</v>
      </c>
      <c r="L10" s="17"/>
      <c r="M10" s="10"/>
      <c r="N10" s="3"/>
    </row>
    <row r="11" spans="2:14" ht="19.5" customHeight="1" thickBot="1" thickTop="1">
      <c r="B11" s="1"/>
      <c r="C11" s="10"/>
      <c r="D11" s="10"/>
      <c r="E11" s="22">
        <f>Labels9!D36</f>
        <v>463.00993852878986</v>
      </c>
      <c r="F11" s="21">
        <f>Labels9!D35</f>
        <v>535.0597568733871</v>
      </c>
      <c r="G11" s="10">
        <f>Labels9!D69</f>
        <v>504.00012224771245</v>
      </c>
      <c r="H11" s="15">
        <f>Labels9!D68</f>
        <v>535.5160488054048</v>
      </c>
      <c r="I11" s="10">
        <f>Labels9!D57</f>
        <v>489.3024083572585</v>
      </c>
      <c r="J11" s="14">
        <f>Labels9!D34</f>
        <v>443.60818920030323</v>
      </c>
      <c r="K11" s="15">
        <f>Labels9!D59</f>
        <v>309.7419867444659</v>
      </c>
      <c r="L11" s="17"/>
      <c r="M11" s="31"/>
      <c r="N11" s="2"/>
    </row>
    <row r="12" spans="2:14" ht="19.5" customHeight="1" thickBot="1" thickTop="1">
      <c r="B12" s="1"/>
      <c r="C12" s="10"/>
      <c r="D12" s="27"/>
      <c r="E12" s="23">
        <f>Labels9!D76</f>
        <v>352.4448636698936</v>
      </c>
      <c r="F12" s="14">
        <f>Labels9!D26</f>
        <v>573.2383398212303</v>
      </c>
      <c r="G12" s="10">
        <f>Labels9!D24</f>
        <v>615.2545385049104</v>
      </c>
      <c r="H12" s="10">
        <f>Labels9!D23</f>
        <v>539.9821939854945</v>
      </c>
      <c r="I12" s="25">
        <f>Labels9!D60</f>
        <v>494.3126873708222</v>
      </c>
      <c r="J12" s="17">
        <f>Labels9!D30</f>
        <v>532.126704163228</v>
      </c>
      <c r="K12" s="27">
        <f>Labels9!D70</f>
        <v>337.1229972024098</v>
      </c>
      <c r="L12" s="10"/>
      <c r="M12" s="31"/>
      <c r="N12" s="4"/>
    </row>
    <row r="13" spans="2:14" ht="19.5" customHeight="1" thickBot="1" thickTop="1">
      <c r="B13" s="1"/>
      <c r="C13" s="10"/>
      <c r="D13" s="14">
        <f>Labels9!D75</f>
        <v>275.25961152823515</v>
      </c>
      <c r="E13" s="10">
        <f>Labels9!D78</f>
        <v>384.35025461838984</v>
      </c>
      <c r="F13" s="19">
        <f>Labels9!D66</f>
        <v>430.48326897708756</v>
      </c>
      <c r="G13" s="20">
        <f>Labels9!D25</f>
        <v>553.9983271222434</v>
      </c>
      <c r="H13" s="21">
        <f>Labels9!D72</f>
        <v>502.7332170945163</v>
      </c>
      <c r="I13" s="22">
        <f>Labels9!D52</f>
        <v>676.8378746916351</v>
      </c>
      <c r="J13" s="10">
        <f>Labels9!D47</f>
        <v>596.1181762598075</v>
      </c>
      <c r="K13" s="10">
        <f>Labels9!D45</f>
        <v>426.9987749287628</v>
      </c>
      <c r="L13" s="24"/>
      <c r="M13" s="31"/>
      <c r="N13" s="4"/>
    </row>
    <row r="14" spans="2:14" ht="19.5" customHeight="1" thickBot="1" thickTop="1">
      <c r="B14" s="1"/>
      <c r="C14" s="10"/>
      <c r="D14" s="19">
        <f>Labels9!D79</f>
        <v>301.67040867082346</v>
      </c>
      <c r="E14" s="21">
        <f>Labels9!D77</f>
        <v>350.6055784708242</v>
      </c>
      <c r="F14" s="14">
        <f>Labels9!D32</f>
        <v>400.68419203566094</v>
      </c>
      <c r="G14" s="15">
        <f>Labels9!D48</f>
        <v>433.8169166761789</v>
      </c>
      <c r="H14" s="10">
        <f>Labels9!D33</f>
        <v>546.0149797159914</v>
      </c>
      <c r="I14" s="14">
        <f>Labels9!D8</f>
        <v>842.4474892572708</v>
      </c>
      <c r="J14" s="29">
        <f>Labels9!D6</f>
        <v>870.1776132446623</v>
      </c>
      <c r="K14" s="15">
        <f>Labels9!D7</f>
        <v>959.6435051927601</v>
      </c>
      <c r="L14" s="25">
        <f>Labels9!D46</f>
        <v>534.5793864190183</v>
      </c>
      <c r="M14" s="10"/>
      <c r="N14" s="2"/>
    </row>
    <row r="15" spans="2:14" ht="19.5" customHeight="1" thickBot="1" thickTop="1">
      <c r="B15" s="1"/>
      <c r="C15" s="31"/>
      <c r="D15" s="31"/>
      <c r="E15" s="27"/>
      <c r="F15" s="17">
        <f>Labels9!D67</f>
        <v>333.6066316682733</v>
      </c>
      <c r="G15" s="27">
        <f>Labels9!D74</f>
        <v>409.10308449876203</v>
      </c>
      <c r="H15" s="10">
        <f>Labels9!D65</f>
        <v>467.8367524019527</v>
      </c>
      <c r="I15" s="17">
        <f>Labels9!D13</f>
        <v>850.1932858097263</v>
      </c>
      <c r="J15" s="34">
        <f>Labels9!D4</f>
        <v>1084.493900611262</v>
      </c>
      <c r="K15" s="27">
        <f>Labels9!D5</f>
        <v>773.227986638094</v>
      </c>
      <c r="L15" s="17"/>
      <c r="M15" s="31"/>
      <c r="N15" s="2"/>
    </row>
    <row r="16" spans="2:14" ht="19.5" customHeight="1" thickBot="1" thickTop="1">
      <c r="B16" s="1"/>
      <c r="C16" s="10"/>
      <c r="D16" s="21"/>
      <c r="E16" s="29">
        <f>Labels9!D40</f>
        <v>248.6324169634597</v>
      </c>
      <c r="F16" s="20">
        <f>Labels9!D41</f>
        <v>327.2718140212691</v>
      </c>
      <c r="G16" s="21">
        <f>Labels9!D49</f>
        <v>395.87726824492756</v>
      </c>
      <c r="H16" s="10">
        <f>Labels9!D31</f>
        <v>597.3573411285873</v>
      </c>
      <c r="I16" s="19">
        <f>Labels9!D12</f>
        <v>914.6280425509589</v>
      </c>
      <c r="J16" s="10">
        <f>Labels9!D11</f>
        <v>993.3539276262962</v>
      </c>
      <c r="K16" s="21">
        <f>Labels9!D10</f>
        <v>784.0347660907378</v>
      </c>
      <c r="L16" s="23">
        <f>Labels9!D53</f>
        <v>355.7366702777459</v>
      </c>
      <c r="M16" s="10"/>
      <c r="N16" s="2"/>
    </row>
    <row r="17" spans="2:14" ht="19.5" customHeight="1" thickBot="1" thickTop="1">
      <c r="B17" s="1"/>
      <c r="C17" s="10"/>
      <c r="D17" s="22">
        <f>Labels9!D37</f>
        <v>194.1389930707995</v>
      </c>
      <c r="E17" s="32"/>
      <c r="F17" s="10"/>
      <c r="G17" s="10"/>
      <c r="H17" s="17">
        <f>Labels9!D50</f>
        <v>466.04984786270495</v>
      </c>
      <c r="I17" s="10">
        <f>Labels9!D71</f>
        <v>636.792979280574</v>
      </c>
      <c r="J17" s="25">
        <f>Labels9!D9</f>
        <v>761.9724451828778</v>
      </c>
      <c r="K17" s="10">
        <f>Labels9!D54</f>
        <v>541.302488015069</v>
      </c>
      <c r="L17" s="32"/>
      <c r="M17" s="10"/>
      <c r="N17" s="2"/>
    </row>
    <row r="18" spans="2:14" ht="19.5" customHeight="1" thickBot="1" thickTop="1">
      <c r="B18" s="1"/>
      <c r="C18" s="10"/>
      <c r="D18" s="10"/>
      <c r="E18" s="10"/>
      <c r="F18" s="10"/>
      <c r="G18" s="10"/>
      <c r="H18" s="19">
        <f>Labels9!D51</f>
        <v>410.47657628453084</v>
      </c>
      <c r="I18" s="20">
        <f>Labels9!D73</f>
        <v>463.90208168837984</v>
      </c>
      <c r="J18" s="30">
        <f>Labels9!D44</f>
        <v>399.28494620697677</v>
      </c>
      <c r="K18" s="32"/>
      <c r="L18" s="10"/>
      <c r="M18" s="10"/>
      <c r="N18" s="3"/>
    </row>
    <row r="19" spans="3:13" ht="19.5" customHeight="1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3:13" ht="19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249.5</formula>
      <formula>499.5</formula>
    </cfRule>
    <cfRule type="cellIs" priority="2" dxfId="1" operator="between" stopIfTrue="1">
      <formula>499.5</formula>
      <formula>749.5</formula>
    </cfRule>
    <cfRule type="cellIs" priority="3" dxfId="0" operator="between" stopIfTrue="1">
      <formula>749.5</formula>
      <formula>2000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1" ht="19.5" customHeight="1" thickBot="1">
      <c r="A1" s="89" t="s">
        <v>612</v>
      </c>
      <c r="C1" s="10"/>
      <c r="D1" s="10"/>
      <c r="E1" s="10"/>
      <c r="F1" s="10"/>
      <c r="G1" s="10"/>
      <c r="H1" s="10"/>
      <c r="I1" s="10"/>
      <c r="J1" s="10"/>
      <c r="K1" s="10"/>
    </row>
    <row r="2" spans="2:12" ht="19.5" customHeight="1" thickBot="1" thickTop="1">
      <c r="B2" s="1"/>
      <c r="C2" s="10"/>
      <c r="D2" s="10"/>
      <c r="E2" s="14">
        <f>Labels9!E82</f>
        <v>1.2309964254882277</v>
      </c>
      <c r="F2" s="15">
        <f>Labels9!E85</f>
        <v>1.4282752732794057</v>
      </c>
      <c r="G2" s="10"/>
      <c r="H2" s="10"/>
      <c r="I2" s="11" t="s">
        <v>84</v>
      </c>
      <c r="J2" s="16" t="s">
        <v>84</v>
      </c>
      <c r="K2" s="13"/>
      <c r="L2" s="2"/>
    </row>
    <row r="3" spans="2:12" ht="19.5" customHeight="1" thickTop="1">
      <c r="B3" s="1"/>
      <c r="C3" s="10"/>
      <c r="D3" s="10"/>
      <c r="E3" s="17">
        <f>Labels9!E87</f>
        <v>-1.5674084981454544</v>
      </c>
      <c r="F3" s="10">
        <f>Labels9!E80</f>
        <v>0.17497933639881952</v>
      </c>
      <c r="G3" s="15">
        <f>Labels9!E84</f>
        <v>1.0713882057945685</v>
      </c>
      <c r="H3" s="10"/>
      <c r="I3" s="11" t="s">
        <v>84</v>
      </c>
      <c r="J3" s="18" t="s">
        <v>84</v>
      </c>
      <c r="K3" s="13"/>
      <c r="L3" s="2"/>
    </row>
    <row r="4" spans="2:12" ht="19.5" customHeight="1" thickBot="1">
      <c r="B4" s="1"/>
      <c r="C4" s="10"/>
      <c r="D4" s="10"/>
      <c r="E4" s="19">
        <f>Labels9!E81</f>
        <v>1.2657276197305123</v>
      </c>
      <c r="F4" s="20">
        <f>Labels9!E86</f>
        <v>1.053672782470213</v>
      </c>
      <c r="G4" s="21">
        <f>Labels9!E83</f>
        <v>1.1774884929374076</v>
      </c>
      <c r="H4" s="10"/>
      <c r="I4" s="10"/>
      <c r="J4" s="18"/>
      <c r="K4" s="13"/>
      <c r="L4" s="2"/>
    </row>
    <row r="5" spans="2:12" ht="19.5" customHeight="1" thickBot="1" thickTop="1">
      <c r="B5" s="1"/>
      <c r="C5" s="10"/>
      <c r="D5" s="10"/>
      <c r="E5" s="10"/>
      <c r="F5" s="10"/>
      <c r="G5" s="22">
        <f>Labels9!E21</f>
        <v>-1.0816240939433612</v>
      </c>
      <c r="H5" s="15">
        <f>Labels9!E22</f>
        <v>-1.295338768964114</v>
      </c>
      <c r="I5" s="17"/>
      <c r="J5" s="18"/>
      <c r="K5" s="13"/>
      <c r="L5" s="2"/>
    </row>
    <row r="6" spans="2:12" ht="19.5" customHeight="1" thickBot="1" thickTop="1">
      <c r="B6" s="1"/>
      <c r="C6" s="10"/>
      <c r="D6" s="22"/>
      <c r="E6" s="15"/>
      <c r="F6" s="10"/>
      <c r="G6" s="23">
        <f>Labels9!E38</f>
        <v>1.4747728355695429</v>
      </c>
      <c r="H6" s="19">
        <f>Labels9!E42</f>
        <v>-0.4349676091037544</v>
      </c>
      <c r="I6" s="24"/>
      <c r="J6" s="18"/>
      <c r="K6" s="13"/>
      <c r="L6" s="2"/>
    </row>
    <row r="7" spans="2:11" ht="19.5" customHeight="1" thickBot="1" thickTop="1">
      <c r="B7" s="1"/>
      <c r="C7" s="10"/>
      <c r="D7" s="10"/>
      <c r="E7" s="25"/>
      <c r="F7" s="10"/>
      <c r="G7" s="26">
        <f>Labels9!E55</f>
        <v>0.9921313775105568</v>
      </c>
      <c r="H7" s="10">
        <f>Labels9!E27</f>
        <v>2.3496981443800564</v>
      </c>
      <c r="I7" s="25">
        <f>Labels9!E61</f>
        <v>0.5548551886983523</v>
      </c>
      <c r="J7" s="10"/>
      <c r="K7" s="10"/>
    </row>
    <row r="8" spans="2:14" ht="19.5" customHeight="1" thickBot="1" thickTop="1">
      <c r="B8" s="1"/>
      <c r="C8" s="102"/>
      <c r="D8" s="102"/>
      <c r="E8" s="102"/>
      <c r="F8" s="103"/>
      <c r="G8" s="26">
        <f>Labels9!E56</f>
        <v>-0.7247371538270835</v>
      </c>
      <c r="H8" s="10">
        <f>Labels9!E29</f>
        <v>1.8047221513301759</v>
      </c>
      <c r="I8" s="10">
        <f>Labels9!E28</f>
        <v>1.3462824510808689</v>
      </c>
      <c r="J8" s="15">
        <f>Labels9!E62</f>
        <v>2.450040360273015</v>
      </c>
      <c r="K8" s="10"/>
      <c r="L8" s="11" t="s">
        <v>84</v>
      </c>
      <c r="M8" s="10" t="s">
        <v>84</v>
      </c>
      <c r="N8" s="3"/>
    </row>
    <row r="9" spans="2:14" ht="19.5" customHeight="1" thickBot="1" thickTop="1">
      <c r="B9" s="1"/>
      <c r="C9" s="10"/>
      <c r="D9" s="10"/>
      <c r="E9" s="27"/>
      <c r="F9" s="14">
        <f>Labels9!E17</f>
        <v>-3.184672178042639</v>
      </c>
      <c r="G9" s="10">
        <f>Labels9!E16</f>
        <v>-3.4436012910412312</v>
      </c>
      <c r="H9" s="28">
        <f>Labels9!E15</f>
        <v>-1.3382504093444074</v>
      </c>
      <c r="I9" s="10">
        <f>Labels9!E19</f>
        <v>2.551853829331492</v>
      </c>
      <c r="J9" s="10">
        <f>Labels9!E20</f>
        <v>2.74020429862585</v>
      </c>
      <c r="K9" s="28">
        <f>Labels9!E43</f>
        <v>3.4911226748251067</v>
      </c>
      <c r="L9" s="10"/>
      <c r="M9" s="10"/>
      <c r="N9" s="2"/>
    </row>
    <row r="10" spans="2:14" ht="19.5" customHeight="1" thickBot="1" thickTop="1">
      <c r="B10" s="1"/>
      <c r="C10" s="10"/>
      <c r="D10" s="10"/>
      <c r="E10" s="27"/>
      <c r="F10" s="17">
        <f>Labels9!E18</f>
        <v>-0.8975714657563645</v>
      </c>
      <c r="G10" s="21">
        <f>Labels9!E14</f>
        <v>-1.322005706687698</v>
      </c>
      <c r="H10" s="10">
        <f>Labels9!E39</f>
        <v>3.939646168953465</v>
      </c>
      <c r="I10" s="29">
        <f>Labels9!E64</f>
        <v>4.147803791077945</v>
      </c>
      <c r="J10" s="30">
        <f>Labels9!E63</f>
        <v>7.2033015657003565</v>
      </c>
      <c r="K10" s="28">
        <f>Labels9!E58</f>
        <v>6.1066289058834595</v>
      </c>
      <c r="L10" s="17"/>
      <c r="M10" s="10"/>
      <c r="N10" s="3"/>
    </row>
    <row r="11" spans="2:14" ht="19.5" customHeight="1" thickBot="1" thickTop="1">
      <c r="B11" s="1"/>
      <c r="C11" s="10"/>
      <c r="D11" s="10"/>
      <c r="E11" s="22">
        <f>Labels9!E36</f>
        <v>-0.0919492220370064</v>
      </c>
      <c r="F11" s="21">
        <f>Labels9!E35</f>
        <v>-1.1545806113103834</v>
      </c>
      <c r="G11" s="10">
        <f>Labels9!E69</f>
        <v>3.5225382935797986</v>
      </c>
      <c r="H11" s="15">
        <f>Labels9!E68</f>
        <v>5.501153249683006</v>
      </c>
      <c r="I11" s="10">
        <f>Labels9!E57</f>
        <v>9.897140367035744</v>
      </c>
      <c r="J11" s="14">
        <f>Labels9!E34</f>
        <v>12.332388361211256</v>
      </c>
      <c r="K11" s="15">
        <f>Labels9!E59</f>
        <v>7.677514851113552</v>
      </c>
      <c r="L11" s="17"/>
      <c r="M11" s="31"/>
      <c r="N11" s="2"/>
    </row>
    <row r="12" spans="2:14" ht="19.5" customHeight="1" thickBot="1" thickTop="1">
      <c r="B12" s="1"/>
      <c r="C12" s="10"/>
      <c r="D12" s="27"/>
      <c r="E12" s="23">
        <f>Labels9!E76</f>
        <v>2.3834304606637717</v>
      </c>
      <c r="F12" s="14">
        <f>Labels9!E26</f>
        <v>3.352672519724967</v>
      </c>
      <c r="G12" s="10">
        <f>Labels9!E24</f>
        <v>3.0375180628826257</v>
      </c>
      <c r="H12" s="10">
        <f>Labels9!E23</f>
        <v>5.775919850042328</v>
      </c>
      <c r="I12" s="25">
        <f>Labels9!E60</f>
        <v>12.5956858723381</v>
      </c>
      <c r="J12" s="17">
        <f>Labels9!E30</f>
        <v>16.375478064598006</v>
      </c>
      <c r="K12" s="27">
        <f>Labels9!E70</f>
        <v>9.04612040831693</v>
      </c>
      <c r="L12" s="10"/>
      <c r="M12" s="31"/>
      <c r="N12" s="4"/>
    </row>
    <row r="13" spans="2:14" ht="19.5" customHeight="1" thickBot="1" thickTop="1">
      <c r="B13" s="1"/>
      <c r="C13" s="10"/>
      <c r="D13" s="14">
        <f>Labels9!E75</f>
        <v>4.232629613283944</v>
      </c>
      <c r="E13" s="10">
        <f>Labels9!E78</f>
        <v>6.543637973212896</v>
      </c>
      <c r="F13" s="19">
        <f>Labels9!E66</f>
        <v>5.336307191660783</v>
      </c>
      <c r="G13" s="20">
        <f>Labels9!E25</f>
        <v>7.5992548198608585</v>
      </c>
      <c r="H13" s="21">
        <f>Labels9!E72</f>
        <v>8.409418681823658</v>
      </c>
      <c r="I13" s="22">
        <f>Labels9!E52</f>
        <v>22.51276222152853</v>
      </c>
      <c r="J13" s="10">
        <f>Labels9!E47</f>
        <v>19.258363395217415</v>
      </c>
      <c r="K13" s="10">
        <f>Labels9!E45</f>
        <v>12.61729401639446</v>
      </c>
      <c r="L13" s="24"/>
      <c r="M13" s="31"/>
      <c r="N13" s="4"/>
    </row>
    <row r="14" spans="2:14" ht="19.5" customHeight="1" thickBot="1" thickTop="1">
      <c r="B14" s="1"/>
      <c r="C14" s="10"/>
      <c r="D14" s="19">
        <f>Labels9!E79</f>
        <v>4.92420896877992</v>
      </c>
      <c r="E14" s="21">
        <f>Labels9!E77</f>
        <v>6.044331177310097</v>
      </c>
      <c r="F14" s="14">
        <f>Labels9!E32</f>
        <v>9.731530986040617</v>
      </c>
      <c r="G14" s="15">
        <f>Labels9!E48</f>
        <v>9.87126406708821</v>
      </c>
      <c r="H14" s="10">
        <f>Labels9!E33</f>
        <v>16.563041197750753</v>
      </c>
      <c r="I14" s="14">
        <f>Labels9!E8</f>
        <v>30.131560695527316</v>
      </c>
      <c r="J14" s="29">
        <f>Labels9!E6</f>
        <v>31.401356117977148</v>
      </c>
      <c r="K14" s="15">
        <f>Labels9!E7</f>
        <v>36.5368722328877</v>
      </c>
      <c r="L14" s="25">
        <f>Labels9!E46</f>
        <v>15.795832123199991</v>
      </c>
      <c r="M14" s="10"/>
      <c r="N14" s="2"/>
    </row>
    <row r="15" spans="2:14" ht="19.5" customHeight="1" thickBot="1" thickTop="1">
      <c r="B15" s="1"/>
      <c r="C15" s="31"/>
      <c r="D15" s="31"/>
      <c r="E15" s="27"/>
      <c r="F15" s="17">
        <f>Labels9!E67</f>
        <v>7.686049133444366</v>
      </c>
      <c r="G15" s="27">
        <f>Labels9!E74</f>
        <v>10.571117588641949</v>
      </c>
      <c r="H15" s="10">
        <f>Labels9!E65</f>
        <v>13.402878776649668</v>
      </c>
      <c r="I15" s="17">
        <f>Labels9!E13</f>
        <v>29.55297948052414</v>
      </c>
      <c r="J15" s="34">
        <f>Labels9!E4</f>
        <v>41.02890024204986</v>
      </c>
      <c r="K15" s="27">
        <f>Labels9!E5</f>
        <v>27.374882181032362</v>
      </c>
      <c r="L15" s="17"/>
      <c r="M15" s="31"/>
      <c r="N15" s="2"/>
    </row>
    <row r="16" spans="2:14" ht="19.5" customHeight="1" thickBot="1" thickTop="1">
      <c r="B16" s="1"/>
      <c r="C16" s="10"/>
      <c r="D16" s="21"/>
      <c r="E16" s="29">
        <f>Labels9!E40</f>
        <v>5.851120548961714</v>
      </c>
      <c r="F16" s="20">
        <f>Labels9!E41</f>
        <v>9.156847633503162</v>
      </c>
      <c r="G16" s="21">
        <f>Labels9!E49</f>
        <v>11.853947107706611</v>
      </c>
      <c r="H16" s="10">
        <f>Labels9!E31</f>
        <v>19.135228531571947</v>
      </c>
      <c r="I16" s="19">
        <f>Labels9!E12</f>
        <v>33.063136760198226</v>
      </c>
      <c r="J16" s="10">
        <f>Labels9!E11</f>
        <v>36.73417341490235</v>
      </c>
      <c r="K16" s="21">
        <f>Labels9!E10</f>
        <v>27.611160015335933</v>
      </c>
      <c r="L16" s="23">
        <f>Labels9!E53</f>
        <v>9.955675276466618</v>
      </c>
      <c r="M16" s="10"/>
      <c r="N16" s="2"/>
    </row>
    <row r="17" spans="2:14" ht="19.5" customHeight="1" thickBot="1" thickTop="1">
      <c r="B17" s="1"/>
      <c r="C17" s="10"/>
      <c r="D17" s="22">
        <f>Labels9!E37</f>
        <v>4.4079396134464055</v>
      </c>
      <c r="E17" s="32"/>
      <c r="F17" s="10"/>
      <c r="G17" s="10"/>
      <c r="H17" s="17">
        <f>Labels9!E50</f>
        <v>14.231416522105558</v>
      </c>
      <c r="I17" s="10">
        <f>Labels9!E71</f>
        <v>20.688725617045666</v>
      </c>
      <c r="J17" s="25">
        <f>Labels9!E9</f>
        <v>25.938759613449225</v>
      </c>
      <c r="K17" s="10">
        <f>Labels9!E54</f>
        <v>16.552809647921304</v>
      </c>
      <c r="L17" s="32"/>
      <c r="M17" s="10"/>
      <c r="N17" s="2"/>
    </row>
    <row r="18" spans="2:14" ht="19.5" customHeight="1" thickBot="1" thickTop="1">
      <c r="B18" s="1"/>
      <c r="C18" s="10"/>
      <c r="D18" s="10"/>
      <c r="E18" s="10"/>
      <c r="F18" s="10"/>
      <c r="G18" s="10"/>
      <c r="H18" s="19">
        <f>Labels9!E51</f>
        <v>11.80305365998491</v>
      </c>
      <c r="I18" s="20">
        <f>Labels9!E73</f>
        <v>14.29441699026604</v>
      </c>
      <c r="J18" s="30">
        <f>Labels9!E44</f>
        <v>12.005704433245391</v>
      </c>
      <c r="K18" s="32"/>
      <c r="L18" s="10"/>
      <c r="M18" s="10"/>
      <c r="N18" s="3"/>
    </row>
    <row r="19" spans="3:13" ht="19.5" customHeight="1" thickTop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3:13" ht="19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-1.5</formula>
      <formula>-0.00005</formula>
    </cfRule>
    <cfRule type="cellIs" priority="2" dxfId="1" operator="between" stopIfTrue="1">
      <formula>0.00005</formula>
      <formula>9.5</formula>
    </cfRule>
    <cfRule type="cellIs" priority="3" dxfId="0" operator="between" stopIfTrue="1">
      <formula>9.5</formula>
      <formula>2000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8" t="s">
        <v>84</v>
      </c>
    </row>
    <row r="2" spans="2:14" ht="19.5" customHeight="1" thickBot="1" thickTop="1">
      <c r="B2" s="1"/>
      <c r="C2" s="35"/>
      <c r="D2" s="35"/>
      <c r="E2" s="39">
        <f>Labels9!F82</f>
        <v>0.005403444750986489</v>
      </c>
      <c r="F2" s="40">
        <f>Labels9!F85</f>
        <v>-0.03264801409403817</v>
      </c>
      <c r="G2" s="35"/>
      <c r="H2" s="35"/>
      <c r="I2" s="36" t="s">
        <v>84</v>
      </c>
      <c r="J2" s="41" t="s">
        <v>84</v>
      </c>
      <c r="K2" s="37"/>
      <c r="L2" s="36" t="s">
        <v>84</v>
      </c>
      <c r="M2" s="38" t="s">
        <v>84</v>
      </c>
      <c r="N2" s="2"/>
    </row>
    <row r="3" spans="2:14" ht="19.5" customHeight="1" thickTop="1">
      <c r="B3" s="1"/>
      <c r="C3" s="35"/>
      <c r="D3" s="35"/>
      <c r="E3" s="42">
        <f>Labels9!F87</f>
        <v>-0.06294320093722289</v>
      </c>
      <c r="F3" s="35">
        <f>Labels9!F80</f>
        <v>-0.03891937630878048</v>
      </c>
      <c r="G3" s="40">
        <f>Labels9!F84</f>
        <v>-0.0071217634042223255</v>
      </c>
      <c r="H3" s="35"/>
      <c r="I3" s="36" t="s">
        <v>84</v>
      </c>
      <c r="J3" s="41" t="s">
        <v>84</v>
      </c>
      <c r="K3" s="37"/>
      <c r="L3" s="36" t="s">
        <v>84</v>
      </c>
      <c r="M3" s="38" t="s">
        <v>84</v>
      </c>
      <c r="N3" s="2"/>
    </row>
    <row r="4" spans="2:14" ht="19.5" customHeight="1" thickBot="1">
      <c r="B4" s="1"/>
      <c r="C4" s="35"/>
      <c r="D4" s="35"/>
      <c r="E4" s="43">
        <f>Labels9!F81</f>
        <v>-0.14530628914165666</v>
      </c>
      <c r="F4" s="44">
        <f>Labels9!F86</f>
        <v>-0.006593747837665864</v>
      </c>
      <c r="G4" s="45">
        <f>Labels9!F83</f>
        <v>-0.0013947832201767207</v>
      </c>
      <c r="H4" s="35"/>
      <c r="I4" s="35"/>
      <c r="J4" s="41"/>
      <c r="K4" s="37"/>
      <c r="L4" s="36" t="s">
        <v>84</v>
      </c>
      <c r="M4" s="38" t="s">
        <v>84</v>
      </c>
      <c r="N4" s="2"/>
    </row>
    <row r="5" spans="2:14" ht="19.5" customHeight="1" thickBot="1" thickTop="1">
      <c r="B5" s="1"/>
      <c r="C5" s="35"/>
      <c r="D5" s="35"/>
      <c r="E5" s="35"/>
      <c r="F5" s="35"/>
      <c r="G5" s="46">
        <f>Labels9!F21</f>
        <v>-0.03098294401919871</v>
      </c>
      <c r="H5" s="40">
        <f>Labels9!F22</f>
        <v>-0.02796349859062046</v>
      </c>
      <c r="I5" s="42"/>
      <c r="J5" s="41"/>
      <c r="K5" s="37"/>
      <c r="L5" s="36" t="s">
        <v>84</v>
      </c>
      <c r="M5" s="38" t="s">
        <v>84</v>
      </c>
      <c r="N5" s="2"/>
    </row>
    <row r="6" spans="2:14" ht="19.5" customHeight="1" thickBot="1" thickTop="1">
      <c r="B6" s="1"/>
      <c r="C6" s="35"/>
      <c r="D6" s="46"/>
      <c r="E6" s="40"/>
      <c r="F6" s="35"/>
      <c r="G6" s="47">
        <f>Labels9!F38</f>
        <v>0.0008952896213791361</v>
      </c>
      <c r="H6" s="48">
        <f>Labels9!F42</f>
        <v>-0.002288147632029329</v>
      </c>
      <c r="I6" s="49"/>
      <c r="J6" s="41"/>
      <c r="K6" s="37"/>
      <c r="L6" s="36" t="s">
        <v>84</v>
      </c>
      <c r="M6" s="38" t="s">
        <v>84</v>
      </c>
      <c r="N6" s="2"/>
    </row>
    <row r="7" spans="2:13" ht="19.5" customHeight="1" thickBot="1" thickTop="1">
      <c r="B7" s="1"/>
      <c r="C7" s="35"/>
      <c r="D7" s="35"/>
      <c r="E7" s="50"/>
      <c r="F7" s="35"/>
      <c r="G7" s="51">
        <f>Labels9!F55</f>
        <v>-0.006392297402761454</v>
      </c>
      <c r="H7" s="35">
        <f>Labels9!F27</f>
        <v>-0.008487535679240488</v>
      </c>
      <c r="I7" s="50">
        <f>Labels9!F61</f>
        <v>-0.0029741403038413897</v>
      </c>
      <c r="J7" s="35"/>
      <c r="K7" s="35"/>
      <c r="L7" s="36" t="s">
        <v>84</v>
      </c>
      <c r="M7" s="35" t="s">
        <v>84</v>
      </c>
    </row>
    <row r="8" spans="2:14" ht="19.5" customHeight="1" thickBot="1" thickTop="1">
      <c r="B8" s="1"/>
      <c r="C8" s="104"/>
      <c r="D8" s="104"/>
      <c r="E8" s="104"/>
      <c r="F8" s="105"/>
      <c r="G8" s="51">
        <f>Labels9!F56</f>
        <v>-0.00835304401480872</v>
      </c>
      <c r="H8" s="35">
        <f>Labels9!F29</f>
        <v>-0.015831654218491975</v>
      </c>
      <c r="I8" s="35">
        <f>Labels9!F28</f>
        <v>-0.0017392811823701698</v>
      </c>
      <c r="J8" s="40">
        <f>Labels9!F62</f>
        <v>0.005082040498165852</v>
      </c>
      <c r="K8" s="35"/>
      <c r="L8" s="36" t="s">
        <v>84</v>
      </c>
      <c r="M8" s="35" t="s">
        <v>84</v>
      </c>
      <c r="N8" s="3"/>
    </row>
    <row r="9" spans="2:14" ht="19.5" customHeight="1" thickBot="1" thickTop="1">
      <c r="B9" s="1"/>
      <c r="C9" s="35"/>
      <c r="D9" s="35"/>
      <c r="E9" s="52"/>
      <c r="F9" s="39">
        <f>Labels9!F17</f>
        <v>-0.01923599966280537</v>
      </c>
      <c r="G9" s="35">
        <f>Labels9!F16</f>
        <v>-0.014203714616207258</v>
      </c>
      <c r="H9" s="53">
        <f>Labels9!F15</f>
        <v>-0.016610741686370195</v>
      </c>
      <c r="I9" s="35">
        <f>Labels9!F19</f>
        <v>-0.024507339731974095</v>
      </c>
      <c r="J9" s="35">
        <f>Labels9!F20</f>
        <v>-0.006696286303086954</v>
      </c>
      <c r="K9" s="53">
        <f>Labels9!F43</f>
        <v>-0.009781141677374317</v>
      </c>
      <c r="L9" s="35"/>
      <c r="M9" s="35"/>
      <c r="N9" s="2"/>
    </row>
    <row r="10" spans="2:14" ht="19.5" customHeight="1" thickBot="1" thickTop="1">
      <c r="B10" s="1"/>
      <c r="C10" s="35"/>
      <c r="D10" s="35"/>
      <c r="E10" s="52"/>
      <c r="F10" s="42">
        <f>Labels9!F18</f>
        <v>-0.031014726665937645</v>
      </c>
      <c r="G10" s="45">
        <f>Labels9!F14</f>
        <v>-0.012641969330343228</v>
      </c>
      <c r="H10" s="35">
        <f>Labels9!F39</f>
        <v>-0.002571117069527472</v>
      </c>
      <c r="I10" s="54">
        <f>Labels9!F64</f>
        <v>-0.007339775546041351</v>
      </c>
      <c r="J10" s="55">
        <f>Labels9!F63</f>
        <v>-0.0024481468888133268</v>
      </c>
      <c r="K10" s="53">
        <f>Labels9!F58</f>
        <v>-0.00022652655361912744</v>
      </c>
      <c r="L10" s="42"/>
      <c r="M10" s="35"/>
      <c r="N10" s="3"/>
    </row>
    <row r="11" spans="2:14" ht="19.5" customHeight="1" thickBot="1" thickTop="1">
      <c r="B11" s="1"/>
      <c r="C11" s="35"/>
      <c r="D11" s="35"/>
      <c r="E11" s="46">
        <f>Labels9!F36</f>
        <v>-0.01120539425079671</v>
      </c>
      <c r="F11" s="45">
        <f>Labels9!F35</f>
        <v>-0.004538013385333911</v>
      </c>
      <c r="G11" s="35">
        <f>Labels9!F69</f>
        <v>-0.0010722370040903845</v>
      </c>
      <c r="H11" s="40">
        <f>Labels9!F68</f>
        <v>-0.0017078279696939244</v>
      </c>
      <c r="I11" s="35">
        <f>Labels9!F57</f>
        <v>-0.005975825509769231</v>
      </c>
      <c r="J11" s="39">
        <f>Labels9!F34</f>
        <v>-0.0009171476988764221</v>
      </c>
      <c r="K11" s="40">
        <f>Labels9!F59</f>
        <v>-0.004495713079918862</v>
      </c>
      <c r="L11" s="42"/>
      <c r="M11" s="56"/>
      <c r="N11" s="2"/>
    </row>
    <row r="12" spans="2:14" ht="19.5" customHeight="1" thickBot="1" thickTop="1">
      <c r="B12" s="1"/>
      <c r="C12" s="35"/>
      <c r="D12" s="52"/>
      <c r="E12" s="47">
        <f>Labels9!F76</f>
        <v>-0.0009873334911057047</v>
      </c>
      <c r="F12" s="39">
        <f>Labels9!F26</f>
        <v>-0.013203823995776548</v>
      </c>
      <c r="G12" s="35">
        <f>Labels9!F24</f>
        <v>-0.029108711174247723</v>
      </c>
      <c r="H12" s="35">
        <f>Labels9!F23</f>
        <v>-0.015834823306420026</v>
      </c>
      <c r="I12" s="50">
        <f>Labels9!F60</f>
        <v>0.003411452256336746</v>
      </c>
      <c r="J12" s="42">
        <f>Labels9!F30</f>
        <v>0.007238033635187588</v>
      </c>
      <c r="K12" s="52">
        <f>Labels9!F70</f>
        <v>-0.001381438337744692</v>
      </c>
      <c r="L12" s="35"/>
      <c r="M12" s="56"/>
      <c r="N12" s="4"/>
    </row>
    <row r="13" spans="2:14" ht="19.5" customHeight="1" thickBot="1" thickTop="1">
      <c r="B13" s="1"/>
      <c r="C13" s="35"/>
      <c r="D13" s="39">
        <f>Labels9!F75</f>
        <v>0.000915480842488145</v>
      </c>
      <c r="E13" s="35">
        <f>Labels9!F78</f>
        <v>-0.010274338479542539</v>
      </c>
      <c r="F13" s="48">
        <f>Labels9!F66</f>
        <v>0.0009910983388238606</v>
      </c>
      <c r="G13" s="44">
        <f>Labels9!F25</f>
        <v>-0.008577001483803637</v>
      </c>
      <c r="H13" s="45">
        <f>Labels9!F72</f>
        <v>0.0030638185669124712</v>
      </c>
      <c r="I13" s="46">
        <f>Labels9!F52</f>
        <v>0.012618667130150418</v>
      </c>
      <c r="J13" s="35">
        <f>Labels9!F47</f>
        <v>0.007044508058298274</v>
      </c>
      <c r="K13" s="35">
        <f>Labels9!F45</f>
        <v>0.008746464041626226</v>
      </c>
      <c r="L13" s="49"/>
      <c r="M13" s="56"/>
      <c r="N13" s="4"/>
    </row>
    <row r="14" spans="2:14" ht="19.5" customHeight="1" thickBot="1" thickTop="1">
      <c r="B14" s="1"/>
      <c r="C14" s="35"/>
      <c r="D14" s="48">
        <f>Labels9!F79</f>
        <v>-0.006934422117784431</v>
      </c>
      <c r="E14" s="45">
        <f>Labels9!F77</f>
        <v>-0.009508202214163763</v>
      </c>
      <c r="F14" s="39">
        <f>Labels9!F32</f>
        <v>-0.0017548734064024851</v>
      </c>
      <c r="G14" s="40">
        <f>Labels9!F48</f>
        <v>-0.0035855015697366655</v>
      </c>
      <c r="H14" s="35">
        <f>Labels9!F33</f>
        <v>0.00507037221971883</v>
      </c>
      <c r="I14" s="39">
        <f>Labels9!F8</f>
        <v>0.018406413153806894</v>
      </c>
      <c r="J14" s="54">
        <f>Labels9!F6</f>
        <v>0.0404297627480954</v>
      </c>
      <c r="K14" s="40">
        <f>Labels9!F7</f>
        <v>0.040735657170195616</v>
      </c>
      <c r="L14" s="50">
        <f>Labels9!F46</f>
        <v>0.003063943861862331</v>
      </c>
      <c r="M14" s="35"/>
      <c r="N14" s="2"/>
    </row>
    <row r="15" spans="2:14" ht="19.5" customHeight="1" thickBot="1" thickTop="1">
      <c r="B15" s="1"/>
      <c r="C15" s="56"/>
      <c r="D15" s="56"/>
      <c r="E15" s="52"/>
      <c r="F15" s="42">
        <f>Labels9!F67</f>
        <v>0.0005541454341128765</v>
      </c>
      <c r="G15" s="52">
        <f>Labels9!F74</f>
        <v>0.00019926556406388296</v>
      </c>
      <c r="H15" s="35">
        <f>Labels9!F65</f>
        <v>0.004743444693271245</v>
      </c>
      <c r="I15" s="42">
        <f>Labels9!F13</f>
        <v>0.024246985234802454</v>
      </c>
      <c r="J15" s="35">
        <f>Labels9!F4</f>
        <v>0.033039689818590845</v>
      </c>
      <c r="K15" s="52">
        <f>Labels9!F5</f>
        <v>0.008110690828569939</v>
      </c>
      <c r="L15" s="42"/>
      <c r="M15" s="56"/>
      <c r="N15" s="2"/>
    </row>
    <row r="16" spans="2:14" ht="19.5" customHeight="1" thickBot="1" thickTop="1">
      <c r="B16" s="1"/>
      <c r="C16" s="35"/>
      <c r="D16" s="45"/>
      <c r="E16" s="54">
        <f>Labels9!F40</f>
        <v>0.005566905087327004</v>
      </c>
      <c r="F16" s="44">
        <f>Labels9!F41</f>
        <v>0.010786599376492678</v>
      </c>
      <c r="G16" s="45">
        <f>Labels9!F49</f>
        <v>0.006554328524285322</v>
      </c>
      <c r="H16" s="35">
        <f>Labels9!F31</f>
        <v>0.01769277113027827</v>
      </c>
      <c r="I16" s="48">
        <f>Labels9!F12</f>
        <v>0.016602833294994124</v>
      </c>
      <c r="J16" s="35">
        <f>Labels9!F11</f>
        <v>0.02755945402174076</v>
      </c>
      <c r="K16" s="45">
        <f>Labels9!F10</f>
        <v>0.0030017494184625404</v>
      </c>
      <c r="L16" s="47">
        <f>Labels9!F53</f>
        <v>-0.00044315549963239165</v>
      </c>
      <c r="M16" s="35"/>
      <c r="N16" s="2"/>
    </row>
    <row r="17" spans="2:14" ht="19.5" customHeight="1" thickBot="1" thickTop="1">
      <c r="B17" s="1"/>
      <c r="C17" s="35"/>
      <c r="D17" s="46">
        <f>Labels9!F37</f>
        <v>0.0006927345088256209</v>
      </c>
      <c r="E17" s="57"/>
      <c r="F17" s="35"/>
      <c r="G17" s="35"/>
      <c r="H17" s="42">
        <f>Labels9!F50</f>
        <v>0.00835298768209565</v>
      </c>
      <c r="I17" s="35">
        <f>Labels9!F71</f>
        <v>0.00916174426931056</v>
      </c>
      <c r="J17" s="50">
        <f>Labels9!F9</f>
        <v>0.017204700608057788</v>
      </c>
      <c r="K17" s="35">
        <f>Labels9!F54</f>
        <v>0.0023941138347756546</v>
      </c>
      <c r="L17" s="57"/>
      <c r="M17" s="35"/>
      <c r="N17" s="2"/>
    </row>
    <row r="18" spans="2:14" ht="19.5" customHeight="1" thickBot="1" thickTop="1">
      <c r="B18" s="1"/>
      <c r="C18" s="35"/>
      <c r="D18" s="35"/>
      <c r="E18" s="35"/>
      <c r="F18" s="35"/>
      <c r="G18" s="35"/>
      <c r="H18" s="48">
        <f>Labels9!F51</f>
        <v>-0.0010110715730102249</v>
      </c>
      <c r="I18" s="44">
        <f>Labels9!F73</f>
        <v>0.007006249938290493</v>
      </c>
      <c r="J18" s="55">
        <f>Labels9!F44</f>
        <v>0.0016217093456183662</v>
      </c>
      <c r="K18" s="57"/>
      <c r="L18" s="35"/>
      <c r="M18" s="35"/>
      <c r="N18" s="3"/>
    </row>
    <row r="19" spans="3:13" ht="19.5" customHeight="1" thickTop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9.5" customHeight="1"/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-0.025</formula>
      <formula>-0.00005</formula>
    </cfRule>
    <cfRule type="cellIs" priority="2" dxfId="1" operator="between" stopIfTrue="1">
      <formula>0.00005</formula>
      <formula>0.025</formula>
    </cfRule>
    <cfRule type="cellIs" priority="3" dxfId="0" operator="between" stopIfTrue="1">
      <formula>0.025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3" sqref="A3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615</v>
      </c>
      <c r="C1" s="61"/>
      <c r="D1" s="61"/>
      <c r="E1" s="61"/>
      <c r="F1" s="61"/>
      <c r="G1" s="61"/>
      <c r="H1" s="61"/>
      <c r="I1" s="61"/>
      <c r="J1" s="61"/>
      <c r="K1" s="64"/>
      <c r="L1" s="62" t="s">
        <v>525</v>
      </c>
      <c r="M1" s="65" t="s">
        <v>521</v>
      </c>
    </row>
    <row r="2" spans="1:14" ht="19.5" customHeight="1" thickBot="1" thickTop="1">
      <c r="A2" s="90" t="s">
        <v>614</v>
      </c>
      <c r="B2" s="1"/>
      <c r="C2" s="61"/>
      <c r="D2" s="61"/>
      <c r="E2" s="66" t="str">
        <f>Labels9!G82</f>
        <v>C</v>
      </c>
      <c r="F2" s="67" t="str">
        <f>Labels9!G85</f>
        <v>F</v>
      </c>
      <c r="G2" s="61"/>
      <c r="H2" s="61"/>
      <c r="I2" s="62" t="s">
        <v>84</v>
      </c>
      <c r="J2" s="68" t="s">
        <v>84</v>
      </c>
      <c r="K2" s="64"/>
      <c r="L2" s="62" t="s">
        <v>526</v>
      </c>
      <c r="M2" s="65" t="s">
        <v>522</v>
      </c>
      <c r="N2" s="2"/>
    </row>
    <row r="3" spans="2:14" ht="19.5" customHeight="1" thickTop="1">
      <c r="B3" s="1"/>
      <c r="C3" s="61"/>
      <c r="D3" s="61"/>
      <c r="E3" s="69" t="str">
        <f>Labels9!G87</f>
        <v>H</v>
      </c>
      <c r="F3" s="61" t="str">
        <f>Labels9!G80</f>
        <v>H</v>
      </c>
      <c r="G3" s="67" t="str">
        <f>Labels9!G84</f>
        <v>G</v>
      </c>
      <c r="H3" s="61"/>
      <c r="I3" s="62" t="s">
        <v>84</v>
      </c>
      <c r="J3" s="70" t="s">
        <v>84</v>
      </c>
      <c r="K3" s="64"/>
      <c r="L3" s="62" t="s">
        <v>527</v>
      </c>
      <c r="M3" s="65" t="s">
        <v>523</v>
      </c>
      <c r="N3" s="2"/>
    </row>
    <row r="4" spans="2:14" ht="19.5" customHeight="1" thickBot="1">
      <c r="B4" s="1"/>
      <c r="C4" s="61"/>
      <c r="D4" s="61"/>
      <c r="E4" s="71" t="str">
        <f>Labels9!G81</f>
        <v>H</v>
      </c>
      <c r="F4" s="72" t="str">
        <f>Labels9!G86</f>
        <v>G</v>
      </c>
      <c r="G4" s="73" t="str">
        <f>Labels9!G83</f>
        <v>B</v>
      </c>
      <c r="H4" s="61"/>
      <c r="I4" s="61"/>
      <c r="J4" s="70"/>
      <c r="K4" s="64"/>
      <c r="L4" s="62" t="s">
        <v>528</v>
      </c>
      <c r="M4" s="65" t="s">
        <v>529</v>
      </c>
      <c r="N4" s="2"/>
    </row>
    <row r="5" spans="2:14" ht="19.5" customHeight="1" thickBot="1" thickTop="1">
      <c r="B5" s="1"/>
      <c r="C5" s="61"/>
      <c r="D5" s="61"/>
      <c r="E5" s="61"/>
      <c r="F5" s="61"/>
      <c r="G5" s="74" t="str">
        <f>Labels9!G21</f>
        <v>H</v>
      </c>
      <c r="H5" s="67" t="str">
        <f>Labels9!G22</f>
        <v>H</v>
      </c>
      <c r="I5" s="69"/>
      <c r="J5" s="70"/>
      <c r="K5" s="64"/>
      <c r="L5" s="62" t="s">
        <v>530</v>
      </c>
      <c r="M5" s="65" t="s">
        <v>531</v>
      </c>
      <c r="N5" s="2"/>
    </row>
    <row r="6" spans="2:14" ht="19.5" customHeight="1" thickBot="1" thickTop="1">
      <c r="B6" s="1"/>
      <c r="C6" s="61"/>
      <c r="D6" s="74"/>
      <c r="E6" s="67"/>
      <c r="F6" s="61"/>
      <c r="G6" s="75" t="str">
        <f>Labels9!G38</f>
        <v>G</v>
      </c>
      <c r="H6" s="71" t="str">
        <f>Labels9!G42</f>
        <v>H</v>
      </c>
      <c r="I6" s="76"/>
      <c r="J6" s="70"/>
      <c r="K6" s="64"/>
      <c r="L6" s="62" t="s">
        <v>532</v>
      </c>
      <c r="M6" s="65" t="s">
        <v>533</v>
      </c>
      <c r="N6" s="2"/>
    </row>
    <row r="7" spans="2:13" ht="19.5" customHeight="1" thickBot="1" thickTop="1">
      <c r="B7" s="1"/>
      <c r="C7" s="61"/>
      <c r="D7" s="61"/>
      <c r="E7" s="77"/>
      <c r="F7" s="61"/>
      <c r="G7" s="78" t="str">
        <f>Labels9!G55</f>
        <v>H</v>
      </c>
      <c r="H7" s="61" t="str">
        <f>Labels9!G27</f>
        <v>F</v>
      </c>
      <c r="I7" s="77" t="str">
        <f>Labels9!G61</f>
        <v>H</v>
      </c>
      <c r="J7" s="61"/>
      <c r="K7" s="61"/>
      <c r="L7" s="62" t="s">
        <v>534</v>
      </c>
      <c r="M7" s="63" t="s">
        <v>535</v>
      </c>
    </row>
    <row r="8" spans="2:14" ht="19.5" customHeight="1" thickBot="1" thickTop="1">
      <c r="B8" s="1"/>
      <c r="C8" s="106"/>
      <c r="D8" s="106"/>
      <c r="E8" s="106"/>
      <c r="F8" s="107"/>
      <c r="G8" s="78" t="str">
        <f>Labels9!G56</f>
        <v>H</v>
      </c>
      <c r="H8" s="61" t="str">
        <f>Labels9!G29</f>
        <v>I</v>
      </c>
      <c r="I8" s="61" t="str">
        <f>Labels9!G28</f>
        <v>H</v>
      </c>
      <c r="J8" s="67" t="str">
        <f>Labels9!G62</f>
        <v>C</v>
      </c>
      <c r="K8" s="61"/>
      <c r="L8" s="62" t="s">
        <v>84</v>
      </c>
      <c r="M8" s="61" t="s">
        <v>84</v>
      </c>
      <c r="N8" s="3"/>
    </row>
    <row r="9" spans="2:14" ht="19.5" customHeight="1" thickBot="1" thickTop="1">
      <c r="B9" s="1"/>
      <c r="C9" s="61"/>
      <c r="D9" s="61"/>
      <c r="E9" s="79"/>
      <c r="F9" s="66" t="str">
        <f>Labels9!G17</f>
        <v>H</v>
      </c>
      <c r="G9" s="61" t="str">
        <f>Labels9!G16</f>
        <v>H</v>
      </c>
      <c r="H9" s="80" t="str">
        <f>Labels9!G15</f>
        <v>H</v>
      </c>
      <c r="I9" s="61" t="str">
        <f>Labels9!G19</f>
        <v>F</v>
      </c>
      <c r="J9" s="61" t="str">
        <f>Labels9!G20</f>
        <v>H</v>
      </c>
      <c r="K9" s="80" t="str">
        <f>Labels9!G43</f>
        <v>G</v>
      </c>
      <c r="L9" s="61"/>
      <c r="M9" s="61"/>
      <c r="N9" s="2"/>
    </row>
    <row r="10" spans="2:14" ht="19.5" customHeight="1" thickBot="1" thickTop="1">
      <c r="B10" s="1"/>
      <c r="C10" s="61"/>
      <c r="D10" s="61"/>
      <c r="E10" s="79"/>
      <c r="F10" s="69" t="str">
        <f>Labels9!G18</f>
        <v>H</v>
      </c>
      <c r="G10" s="73" t="str">
        <f>Labels9!G14</f>
        <v>F</v>
      </c>
      <c r="H10" s="61" t="str">
        <f>Labels9!G39</f>
        <v>B</v>
      </c>
      <c r="I10" s="81" t="str">
        <f>Labels9!G64</f>
        <v>G</v>
      </c>
      <c r="J10" s="82" t="str">
        <f>Labels9!G63</f>
        <v>F</v>
      </c>
      <c r="K10" s="80" t="str">
        <f>Labels9!G58</f>
        <v>G</v>
      </c>
      <c r="L10" s="69"/>
      <c r="M10" s="61"/>
      <c r="N10" s="3"/>
    </row>
    <row r="11" spans="2:14" ht="19.5" customHeight="1" thickBot="1" thickTop="1">
      <c r="B11" s="1"/>
      <c r="C11" s="61"/>
      <c r="D11" s="61"/>
      <c r="E11" s="74" t="str">
        <f>Labels9!G36</f>
        <v>G</v>
      </c>
      <c r="F11" s="73" t="str">
        <f>Labels9!G35</f>
        <v>B</v>
      </c>
      <c r="G11" s="61" t="str">
        <f>Labels9!G69</f>
        <v>G</v>
      </c>
      <c r="H11" s="67" t="str">
        <f>Labels9!G68</f>
        <v>B</v>
      </c>
      <c r="I11" s="61" t="str">
        <f>Labels9!G57</f>
        <v>F</v>
      </c>
      <c r="J11" s="66" t="str">
        <f>Labels9!G34</f>
        <v>B</v>
      </c>
      <c r="K11" s="67" t="str">
        <f>Labels9!G59</f>
        <v>G</v>
      </c>
      <c r="L11" s="69"/>
      <c r="M11" s="83"/>
      <c r="N11" s="2"/>
    </row>
    <row r="12" spans="2:14" ht="19.5" customHeight="1" thickBot="1" thickTop="1">
      <c r="B12" s="1"/>
      <c r="C12" s="61"/>
      <c r="D12" s="79"/>
      <c r="E12" s="75" t="str">
        <f>Labels9!G76</f>
        <v>G</v>
      </c>
      <c r="F12" s="66" t="str">
        <f>Labels9!G26</f>
        <v>G</v>
      </c>
      <c r="G12" s="61" t="str">
        <f>Labels9!G24</f>
        <v>I</v>
      </c>
      <c r="H12" s="61" t="str">
        <f>Labels9!G23</f>
        <v>I</v>
      </c>
      <c r="I12" s="77" t="str">
        <f>Labels9!G60</f>
        <v>B</v>
      </c>
      <c r="J12" s="69" t="str">
        <f>Labels9!G30</f>
        <v>B</v>
      </c>
      <c r="K12" s="79" t="str">
        <f>Labels9!G70</f>
        <v>G</v>
      </c>
      <c r="L12" s="61"/>
      <c r="M12" s="83"/>
      <c r="N12" s="4"/>
    </row>
    <row r="13" spans="2:14" ht="19.5" customHeight="1" thickBot="1" thickTop="1">
      <c r="B13" s="1"/>
      <c r="C13" s="61"/>
      <c r="D13" s="66" t="str">
        <f>Labels9!G75</f>
        <v>C</v>
      </c>
      <c r="E13" s="61" t="str">
        <f>Labels9!G78</f>
        <v>H</v>
      </c>
      <c r="F13" s="71" t="str">
        <f>Labels9!G66</f>
        <v>C</v>
      </c>
      <c r="G13" s="72" t="str">
        <f>Labels9!G25</f>
        <v>B</v>
      </c>
      <c r="H13" s="73" t="str">
        <f>Labels9!G72</f>
        <v>B</v>
      </c>
      <c r="I13" s="74" t="str">
        <f>Labels9!G52</f>
        <v>B</v>
      </c>
      <c r="J13" s="61" t="str">
        <f>Labels9!G47</f>
        <v>B</v>
      </c>
      <c r="K13" s="61" t="str">
        <f>Labels9!G45</f>
        <v>C</v>
      </c>
      <c r="L13" s="76"/>
      <c r="M13" s="83"/>
      <c r="N13" s="4"/>
    </row>
    <row r="14" spans="2:14" ht="19.5" customHeight="1" thickBot="1" thickTop="1">
      <c r="B14" s="1"/>
      <c r="C14" s="61"/>
      <c r="D14" s="71" t="str">
        <f>Labels9!G79</f>
        <v>H</v>
      </c>
      <c r="E14" s="73" t="str">
        <f>Labels9!G77</f>
        <v>H</v>
      </c>
      <c r="F14" s="66" t="str">
        <f>Labels9!G32</f>
        <v>B</v>
      </c>
      <c r="G14" s="67" t="str">
        <f>Labels9!G48</f>
        <v>C</v>
      </c>
      <c r="H14" s="61" t="str">
        <f>Labels9!G33</f>
        <v>B</v>
      </c>
      <c r="I14" s="66" t="str">
        <f>Labels9!G8</f>
        <v>F</v>
      </c>
      <c r="J14" s="81" t="str">
        <f>Labels9!G6</f>
        <v>F</v>
      </c>
      <c r="K14" s="67" t="str">
        <f>Labels9!G7</f>
        <v>I</v>
      </c>
      <c r="L14" s="77" t="str">
        <f>Labels9!G46</f>
        <v>B</v>
      </c>
      <c r="M14" s="61"/>
      <c r="N14" s="2"/>
    </row>
    <row r="15" spans="2:14" ht="19.5" customHeight="1" thickBot="1" thickTop="1">
      <c r="B15" s="1"/>
      <c r="C15" s="83"/>
      <c r="D15" s="83"/>
      <c r="E15" s="79"/>
      <c r="F15" s="69" t="str">
        <f>Labels9!G67</f>
        <v>C</v>
      </c>
      <c r="G15" s="79" t="str">
        <f>Labels9!G74</f>
        <v>B</v>
      </c>
      <c r="H15" s="61" t="str">
        <f>Labels9!G65</f>
        <v>B</v>
      </c>
      <c r="I15" s="69" t="str">
        <f>Labels9!G13</f>
        <v>B</v>
      </c>
      <c r="J15" s="61" t="str">
        <f>Labels9!G4</f>
        <v>F</v>
      </c>
      <c r="K15" s="79" t="str">
        <f>Labels9!G5</f>
        <v>I</v>
      </c>
      <c r="L15" s="69"/>
      <c r="M15" s="83"/>
      <c r="N15" s="2"/>
    </row>
    <row r="16" spans="2:14" ht="19.5" customHeight="1" thickBot="1" thickTop="1">
      <c r="B16" s="1"/>
      <c r="C16" s="61"/>
      <c r="D16" s="73"/>
      <c r="E16" s="81" t="str">
        <f>Labels9!G40</f>
        <v>C</v>
      </c>
      <c r="F16" s="72" t="str">
        <f>Labels9!G41</f>
        <v>G</v>
      </c>
      <c r="G16" s="73" t="str">
        <f>Labels9!G49</f>
        <v>F</v>
      </c>
      <c r="H16" s="61" t="str">
        <f>Labels9!G31</f>
        <v>B</v>
      </c>
      <c r="I16" s="71" t="str">
        <f>Labels9!G12</f>
        <v>B</v>
      </c>
      <c r="J16" s="61" t="str">
        <f>Labels9!G11</f>
        <v>F</v>
      </c>
      <c r="K16" s="73" t="str">
        <f>Labels9!G10</f>
        <v>B</v>
      </c>
      <c r="L16" s="75" t="str">
        <f>Labels9!G53</f>
        <v>G</v>
      </c>
      <c r="M16" s="61"/>
      <c r="N16" s="2"/>
    </row>
    <row r="17" spans="2:14" ht="19.5" customHeight="1" thickBot="1" thickTop="1">
      <c r="B17" s="1"/>
      <c r="C17" s="61"/>
      <c r="D17" s="74" t="str">
        <f>Labels9!G37</f>
        <v>G</v>
      </c>
      <c r="E17" s="84"/>
      <c r="F17" s="61"/>
      <c r="G17" s="61"/>
      <c r="H17" s="69" t="str">
        <f>Labels9!G50</f>
        <v>C</v>
      </c>
      <c r="I17" s="61" t="str">
        <f>Labels9!G71</f>
        <v>B</v>
      </c>
      <c r="J17" s="77" t="str">
        <f>Labels9!G9</f>
        <v>B</v>
      </c>
      <c r="K17" s="61" t="str">
        <f>Labels9!G54</f>
        <v>B</v>
      </c>
      <c r="L17" s="84"/>
      <c r="M17" s="61"/>
      <c r="N17" s="2"/>
    </row>
    <row r="18" spans="2:14" ht="19.5" customHeight="1" thickBot="1" thickTop="1">
      <c r="B18" s="1"/>
      <c r="C18" s="61"/>
      <c r="D18" s="61"/>
      <c r="E18" s="61"/>
      <c r="F18" s="61"/>
      <c r="G18" s="61"/>
      <c r="H18" s="71" t="str">
        <f>Labels9!G51</f>
        <v>A</v>
      </c>
      <c r="I18" s="72" t="str">
        <f>Labels9!G73</f>
        <v>B</v>
      </c>
      <c r="J18" s="82" t="str">
        <f>Labels9!G44</f>
        <v>C</v>
      </c>
      <c r="K18" s="84"/>
      <c r="L18" s="61"/>
      <c r="M18" s="61"/>
      <c r="N18" s="3"/>
    </row>
    <row r="19" spans="1:13" ht="19.5" customHeight="1" thickTop="1">
      <c r="A19" t="s">
        <v>622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ht="19.5" customHeight="1"/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"e"</formula>
      <formula>"g"</formula>
    </cfRule>
    <cfRule type="cellIs" priority="2" dxfId="1" operator="between" stopIfTrue="1">
      <formula>"i"</formula>
      <formula>"i"</formula>
    </cfRule>
    <cfRule type="cellIs" priority="3" dxfId="0" operator="between" stopIfTrue="1">
      <formula>"h"</formula>
      <formula>"h"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616</v>
      </c>
      <c r="C1" s="61"/>
      <c r="D1" s="61"/>
      <c r="E1" s="61"/>
      <c r="F1" s="61"/>
      <c r="G1" s="61"/>
      <c r="H1" s="61"/>
      <c r="I1" s="62" t="s">
        <v>84</v>
      </c>
      <c r="J1" s="63" t="s">
        <v>84</v>
      </c>
      <c r="K1" s="64"/>
      <c r="L1" s="62" t="s">
        <v>553</v>
      </c>
      <c r="M1" s="65" t="s">
        <v>521</v>
      </c>
    </row>
    <row r="2" spans="2:14" ht="19.5" customHeight="1" thickBot="1" thickTop="1">
      <c r="B2" s="1"/>
      <c r="C2" s="61"/>
      <c r="D2" s="61"/>
      <c r="E2" s="66" t="str">
        <f>Labels9!H82</f>
        <v>C</v>
      </c>
      <c r="F2" s="67" t="str">
        <f>Labels9!H85</f>
        <v>C</v>
      </c>
      <c r="G2" s="61"/>
      <c r="H2" s="61"/>
      <c r="I2" s="62" t="s">
        <v>84</v>
      </c>
      <c r="J2" s="68" t="s">
        <v>84</v>
      </c>
      <c r="K2" s="64"/>
      <c r="L2" s="62" t="s">
        <v>554</v>
      </c>
      <c r="M2" s="65" t="s">
        <v>522</v>
      </c>
      <c r="N2" s="2"/>
    </row>
    <row r="3" spans="2:14" ht="19.5" customHeight="1" thickTop="1">
      <c r="B3" s="1"/>
      <c r="C3" s="61"/>
      <c r="D3" s="61"/>
      <c r="E3" s="69" t="str">
        <f>Labels9!H87</f>
        <v>C</v>
      </c>
      <c r="F3" s="61" t="str">
        <f>Labels9!H80</f>
        <v>C</v>
      </c>
      <c r="G3" s="67" t="str">
        <f>Labels9!H84</f>
        <v>C</v>
      </c>
      <c r="H3" s="61"/>
      <c r="I3" s="62" t="s">
        <v>84</v>
      </c>
      <c r="J3" s="70" t="s">
        <v>84</v>
      </c>
      <c r="K3" s="64"/>
      <c r="L3" s="62" t="s">
        <v>555</v>
      </c>
      <c r="M3" s="65" t="s">
        <v>523</v>
      </c>
      <c r="N3" s="2"/>
    </row>
    <row r="4" spans="2:14" ht="19.5" customHeight="1" thickBot="1">
      <c r="B4" s="1"/>
      <c r="C4" s="61"/>
      <c r="D4" s="61"/>
      <c r="E4" s="71" t="str">
        <f>Labels9!H81</f>
        <v>C</v>
      </c>
      <c r="F4" s="72" t="str">
        <f>Labels9!H86</f>
        <v>C</v>
      </c>
      <c r="G4" s="73" t="str">
        <f>Labels9!H83</f>
        <v>B</v>
      </c>
      <c r="H4" s="61"/>
      <c r="I4" s="61"/>
      <c r="J4" s="70"/>
      <c r="K4" s="64"/>
      <c r="L4" s="62" t="s">
        <v>556</v>
      </c>
      <c r="M4" s="65" t="s">
        <v>524</v>
      </c>
      <c r="N4" s="2"/>
    </row>
    <row r="5" spans="2:14" ht="19.5" customHeight="1" thickBot="1" thickTop="1">
      <c r="B5" s="1"/>
      <c r="C5" s="61"/>
      <c r="D5" s="61"/>
      <c r="E5" s="61"/>
      <c r="F5" s="61"/>
      <c r="G5" s="74" t="str">
        <f>Labels9!H21</f>
        <v>C</v>
      </c>
      <c r="H5" s="67" t="str">
        <f>Labels9!H22</f>
        <v>C</v>
      </c>
      <c r="I5" s="69"/>
      <c r="J5" s="70"/>
      <c r="K5" s="64"/>
      <c r="L5" s="62" t="s">
        <v>557</v>
      </c>
      <c r="M5" s="65" t="s">
        <v>552</v>
      </c>
      <c r="N5" s="2"/>
    </row>
    <row r="6" spans="2:14" ht="19.5" customHeight="1" thickBot="1" thickTop="1">
      <c r="B6" s="1"/>
      <c r="C6" s="61"/>
      <c r="D6" s="74"/>
      <c r="E6" s="67"/>
      <c r="F6" s="61"/>
      <c r="G6" s="75" t="str">
        <f>Labels9!H38</f>
        <v>A</v>
      </c>
      <c r="H6" s="71" t="str">
        <f>Labels9!H42</f>
        <v>C</v>
      </c>
      <c r="I6" s="76"/>
      <c r="J6" s="70"/>
      <c r="K6" s="64"/>
      <c r="L6" s="62" t="s">
        <v>84</v>
      </c>
      <c r="M6" s="65" t="s">
        <v>84</v>
      </c>
      <c r="N6" s="2"/>
    </row>
    <row r="7" spans="2:13" ht="19.5" customHeight="1" thickBot="1" thickTop="1">
      <c r="B7" s="1"/>
      <c r="C7" s="61"/>
      <c r="D7" s="61"/>
      <c r="E7" s="77"/>
      <c r="F7" s="61"/>
      <c r="G7" s="78" t="str">
        <f>Labels9!H55</f>
        <v>A</v>
      </c>
      <c r="H7" s="61" t="str">
        <f>Labels9!H27</f>
        <v>C</v>
      </c>
      <c r="I7" s="77" t="str">
        <f>Labels9!H61</f>
        <v>C</v>
      </c>
      <c r="J7" s="61"/>
      <c r="K7" s="61"/>
      <c r="L7" s="62" t="s">
        <v>84</v>
      </c>
      <c r="M7" s="63" t="s">
        <v>84</v>
      </c>
    </row>
    <row r="8" spans="2:14" ht="19.5" customHeight="1" thickBot="1" thickTop="1">
      <c r="B8" s="1"/>
      <c r="C8" s="106"/>
      <c r="D8" s="106"/>
      <c r="E8" s="106"/>
      <c r="F8" s="107"/>
      <c r="G8" s="78" t="str">
        <f>Labels9!H56</f>
        <v>B</v>
      </c>
      <c r="H8" s="61" t="str">
        <f>Labels9!H29</f>
        <v>B</v>
      </c>
      <c r="I8" s="61" t="str">
        <f>Labels9!H28</f>
        <v>C</v>
      </c>
      <c r="J8" s="67" t="str">
        <f>Labels9!H62</f>
        <v>A</v>
      </c>
      <c r="K8" s="61"/>
      <c r="L8" s="62" t="s">
        <v>84</v>
      </c>
      <c r="M8" s="61" t="s">
        <v>84</v>
      </c>
      <c r="N8" s="3"/>
    </row>
    <row r="9" spans="2:14" ht="19.5" customHeight="1" thickBot="1" thickTop="1">
      <c r="B9" s="1"/>
      <c r="C9" s="61"/>
      <c r="D9" s="61"/>
      <c r="E9" s="79"/>
      <c r="F9" s="66" t="str">
        <f>Labels9!H17</f>
        <v>C</v>
      </c>
      <c r="G9" s="61" t="str">
        <f>Labels9!H16</f>
        <v>C</v>
      </c>
      <c r="H9" s="80" t="str">
        <f>Labels9!H15</f>
        <v>C</v>
      </c>
      <c r="I9" s="61" t="str">
        <f>Labels9!H19</f>
        <v>C</v>
      </c>
      <c r="J9" s="61" t="str">
        <f>Labels9!H20</f>
        <v>C</v>
      </c>
      <c r="K9" s="80" t="str">
        <f>Labels9!H43</f>
        <v>C</v>
      </c>
      <c r="L9" s="61"/>
      <c r="M9" s="61"/>
      <c r="N9" s="2"/>
    </row>
    <row r="10" spans="2:14" ht="19.5" customHeight="1" thickBot="1" thickTop="1">
      <c r="B10" s="1"/>
      <c r="C10" s="61"/>
      <c r="D10" s="61"/>
      <c r="E10" s="79"/>
      <c r="F10" s="69" t="str">
        <f>Labels9!H18</f>
        <v>D</v>
      </c>
      <c r="G10" s="73" t="str">
        <f>Labels9!H14</f>
        <v>C</v>
      </c>
      <c r="H10" s="61" t="str">
        <f>Labels9!H39</f>
        <v>A</v>
      </c>
      <c r="I10" s="81" t="str">
        <f>Labels9!H64</f>
        <v>C</v>
      </c>
      <c r="J10" s="82" t="str">
        <f>Labels9!H63</f>
        <v>C</v>
      </c>
      <c r="K10" s="80" t="str">
        <f>Labels9!H58</f>
        <v>A</v>
      </c>
      <c r="L10" s="69"/>
      <c r="M10" s="61"/>
      <c r="N10" s="3"/>
    </row>
    <row r="11" spans="2:14" ht="19.5" customHeight="1" thickBot="1" thickTop="1">
      <c r="B11" s="1"/>
      <c r="C11" s="61"/>
      <c r="D11" s="61"/>
      <c r="E11" s="74" t="str">
        <f>Labels9!H36</f>
        <v>A</v>
      </c>
      <c r="F11" s="73" t="str">
        <f>Labels9!H35</f>
        <v>B</v>
      </c>
      <c r="G11" s="61" t="str">
        <f>Labels9!H69</f>
        <v>A</v>
      </c>
      <c r="H11" s="67" t="str">
        <f>Labels9!H68</f>
        <v>B</v>
      </c>
      <c r="I11" s="61" t="str">
        <f>Labels9!H57</f>
        <v>B</v>
      </c>
      <c r="J11" s="66" t="str">
        <f>Labels9!H34</f>
        <v>B</v>
      </c>
      <c r="K11" s="67" t="str">
        <f>Labels9!H59</f>
        <v>A</v>
      </c>
      <c r="L11" s="69"/>
      <c r="M11" s="83"/>
      <c r="N11" s="2"/>
    </row>
    <row r="12" spans="2:14" ht="19.5" customHeight="1" thickBot="1" thickTop="1">
      <c r="B12" s="1"/>
      <c r="C12" s="61"/>
      <c r="D12" s="79"/>
      <c r="E12" s="75" t="str">
        <f>Labels9!H76</f>
        <v>A</v>
      </c>
      <c r="F12" s="66" t="str">
        <f>Labels9!H26</f>
        <v>C</v>
      </c>
      <c r="G12" s="61" t="str">
        <f>Labels9!H24</f>
        <v>C</v>
      </c>
      <c r="H12" s="61" t="str">
        <f>Labels9!H23</f>
        <v>C</v>
      </c>
      <c r="I12" s="77" t="str">
        <f>Labels9!H60</f>
        <v>B</v>
      </c>
      <c r="J12" s="69" t="str">
        <f>Labels9!H30</f>
        <v>B</v>
      </c>
      <c r="K12" s="79" t="str">
        <f>Labels9!H70</f>
        <v>A</v>
      </c>
      <c r="L12" s="61"/>
      <c r="M12" s="83"/>
      <c r="N12" s="4"/>
    </row>
    <row r="13" spans="2:14" ht="19.5" customHeight="1" thickBot="1" thickTop="1">
      <c r="B13" s="1"/>
      <c r="C13" s="61"/>
      <c r="D13" s="66" t="str">
        <f>Labels9!H75</f>
        <v>A</v>
      </c>
      <c r="E13" s="61" t="str">
        <f>Labels9!H78</f>
        <v>C</v>
      </c>
      <c r="F13" s="71" t="str">
        <f>Labels9!H66</f>
        <v>A</v>
      </c>
      <c r="G13" s="72" t="str">
        <f>Labels9!H25</f>
        <v>B</v>
      </c>
      <c r="H13" s="73" t="str">
        <f>Labels9!H72</f>
        <v>B</v>
      </c>
      <c r="I13" s="74" t="str">
        <f>Labels9!H52</f>
        <v>B</v>
      </c>
      <c r="J13" s="61" t="str">
        <f>Labels9!H47</f>
        <v>B</v>
      </c>
      <c r="K13" s="61" t="str">
        <f>Labels9!H45</f>
        <v>A</v>
      </c>
      <c r="L13" s="76"/>
      <c r="M13" s="83"/>
      <c r="N13" s="4"/>
    </row>
    <row r="14" spans="2:14" ht="19.5" customHeight="1" thickBot="1" thickTop="1">
      <c r="B14" s="1"/>
      <c r="C14" s="61"/>
      <c r="D14" s="71" t="str">
        <f>Labels9!H79</f>
        <v>A</v>
      </c>
      <c r="E14" s="73" t="str">
        <f>Labels9!H77</f>
        <v>A</v>
      </c>
      <c r="F14" s="66" t="str">
        <f>Labels9!H32</f>
        <v>B</v>
      </c>
      <c r="G14" s="67" t="str">
        <f>Labels9!H48</f>
        <v>A</v>
      </c>
      <c r="H14" s="61" t="str">
        <f>Labels9!H33</f>
        <v>B</v>
      </c>
      <c r="I14" s="66" t="str">
        <f>Labels9!H8</f>
        <v>E</v>
      </c>
      <c r="J14" s="81" t="str">
        <f>Labels9!H6</f>
        <v>E</v>
      </c>
      <c r="K14" s="67" t="str">
        <f>Labels9!H7</f>
        <v>C</v>
      </c>
      <c r="L14" s="77" t="str">
        <f>Labels9!H46</f>
        <v>B</v>
      </c>
      <c r="M14" s="61"/>
      <c r="N14" s="2"/>
    </row>
    <row r="15" spans="2:14" ht="19.5" customHeight="1" thickBot="1" thickTop="1">
      <c r="B15" s="1"/>
      <c r="C15" s="83"/>
      <c r="D15" s="83"/>
      <c r="E15" s="79"/>
      <c r="F15" s="69" t="str">
        <f>Labels9!H67</f>
        <v>A</v>
      </c>
      <c r="G15" s="79" t="str">
        <f>Labels9!H74</f>
        <v>B</v>
      </c>
      <c r="H15" s="61" t="str">
        <f>Labels9!H65</f>
        <v>D</v>
      </c>
      <c r="I15" s="69" t="str">
        <f>Labels9!H13</f>
        <v>E</v>
      </c>
      <c r="J15" s="61" t="str">
        <f>Labels9!H4</f>
        <v>E</v>
      </c>
      <c r="K15" s="79" t="str">
        <f>Labels9!H5</f>
        <v>B</v>
      </c>
      <c r="L15" s="69"/>
      <c r="M15" s="83"/>
      <c r="N15" s="2"/>
    </row>
    <row r="16" spans="2:14" ht="19.5" customHeight="1" thickBot="1" thickTop="1">
      <c r="B16" s="1"/>
      <c r="C16" s="61"/>
      <c r="D16" s="73"/>
      <c r="E16" s="81" t="str">
        <f>Labels9!H40</f>
        <v>A</v>
      </c>
      <c r="F16" s="72" t="str">
        <f>Labels9!H41</f>
        <v>A</v>
      </c>
      <c r="G16" s="73" t="str">
        <f>Labels9!H49</f>
        <v>A</v>
      </c>
      <c r="H16" s="61" t="str">
        <f>Labels9!H31</f>
        <v>B</v>
      </c>
      <c r="I16" s="71" t="str">
        <f>Labels9!H12</f>
        <v>E</v>
      </c>
      <c r="J16" s="61" t="str">
        <f>Labels9!H11</f>
        <v>C</v>
      </c>
      <c r="K16" s="73" t="str">
        <f>Labels9!H10</f>
        <v>D</v>
      </c>
      <c r="L16" s="75" t="str">
        <f>Labels9!H53</f>
        <v>A</v>
      </c>
      <c r="M16" s="61"/>
      <c r="N16" s="2"/>
    </row>
    <row r="17" spans="2:14" ht="19.5" customHeight="1" thickBot="1" thickTop="1">
      <c r="B17" s="1"/>
      <c r="C17" s="61"/>
      <c r="D17" s="74" t="str">
        <f>Labels9!H37</f>
        <v>A</v>
      </c>
      <c r="E17" s="84"/>
      <c r="F17" s="61"/>
      <c r="G17" s="61"/>
      <c r="H17" s="69" t="str">
        <f>Labels9!H50</f>
        <v>A</v>
      </c>
      <c r="I17" s="61" t="str">
        <f>Labels9!H71</f>
        <v>B</v>
      </c>
      <c r="J17" s="77" t="str">
        <f>Labels9!H9</f>
        <v>B</v>
      </c>
      <c r="K17" s="61" t="str">
        <f>Labels9!H54</f>
        <v>B</v>
      </c>
      <c r="L17" s="84"/>
      <c r="M17" s="61"/>
      <c r="N17" s="2"/>
    </row>
    <row r="18" spans="2:14" ht="19.5" customHeight="1" thickBot="1" thickTop="1">
      <c r="B18" s="1"/>
      <c r="C18" s="61"/>
      <c r="D18" s="61"/>
      <c r="E18" s="61"/>
      <c r="F18" s="61"/>
      <c r="G18" s="61"/>
      <c r="H18" s="71" t="str">
        <f>Labels9!H51</f>
        <v>B</v>
      </c>
      <c r="I18" s="72" t="str">
        <f>Labels9!H73</f>
        <v>B</v>
      </c>
      <c r="J18" s="82" t="str">
        <f>Labels9!H44</f>
        <v>A</v>
      </c>
      <c r="K18" s="84"/>
      <c r="L18" s="61"/>
      <c r="M18" s="61"/>
      <c r="N18" s="3"/>
    </row>
    <row r="19" spans="3:13" ht="19.5" customHeight="1" thickTop="1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ht="19.5" customHeight="1">
      <c r="A20" t="s">
        <v>622</v>
      </c>
    </row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"b"</formula>
      <formula>"b"</formula>
    </cfRule>
    <cfRule type="cellIs" priority="2" dxfId="1" operator="between" stopIfTrue="1">
      <formula>"c"</formula>
      <formula>"d"</formula>
    </cfRule>
    <cfRule type="cellIs" priority="3" dxfId="0" operator="between" stopIfTrue="1">
      <formula>"e"</formula>
      <formula>"e"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8" t="s">
        <v>84</v>
      </c>
    </row>
    <row r="2" spans="2:14" ht="19.5" customHeight="1" thickBot="1" thickTop="1">
      <c r="B2" s="1"/>
      <c r="C2" s="35"/>
      <c r="D2" s="35"/>
      <c r="E2" s="39">
        <f>Labels9!I82</f>
        <v>0.1984634751570975</v>
      </c>
      <c r="F2" s="40">
        <f>Labels9!I85</f>
        <v>0.15528743178095636</v>
      </c>
      <c r="G2" s="35"/>
      <c r="H2" s="35"/>
      <c r="I2" s="36" t="s">
        <v>84</v>
      </c>
      <c r="J2" s="41" t="s">
        <v>84</v>
      </c>
      <c r="K2" s="37"/>
      <c r="L2" s="36" t="s">
        <v>84</v>
      </c>
      <c r="M2" s="38" t="s">
        <v>84</v>
      </c>
      <c r="N2" s="2"/>
    </row>
    <row r="3" spans="2:14" ht="19.5" customHeight="1" thickTop="1">
      <c r="B3" s="1"/>
      <c r="C3" s="35"/>
      <c r="D3" s="35"/>
      <c r="E3" s="42">
        <f>Labels9!I87</f>
        <v>0.13330985333698578</v>
      </c>
      <c r="F3" s="35">
        <f>Labels9!I80</f>
        <v>0.09619710852311059</v>
      </c>
      <c r="G3" s="40">
        <f>Labels9!I84</f>
        <v>0.15531449428140692</v>
      </c>
      <c r="H3" s="35"/>
      <c r="I3" s="36" t="s">
        <v>84</v>
      </c>
      <c r="J3" s="41" t="s">
        <v>84</v>
      </c>
      <c r="K3" s="37"/>
      <c r="L3" s="36" t="s">
        <v>84</v>
      </c>
      <c r="M3" s="38" t="s">
        <v>84</v>
      </c>
      <c r="N3" s="2"/>
    </row>
    <row r="4" spans="2:14" ht="19.5" customHeight="1" thickBot="1">
      <c r="B4" s="1"/>
      <c r="C4" s="35"/>
      <c r="D4" s="35"/>
      <c r="E4" s="43">
        <f>Labels9!I81</f>
        <v>0.0438923990044036</v>
      </c>
      <c r="F4" s="44">
        <f>Labels9!I86</f>
        <v>0.1551814772846746</v>
      </c>
      <c r="G4" s="45">
        <f>Labels9!I83</f>
        <v>0.12110373188848962</v>
      </c>
      <c r="H4" s="35"/>
      <c r="I4" s="35"/>
      <c r="J4" s="41"/>
      <c r="K4" s="37"/>
      <c r="L4" s="36" t="s">
        <v>84</v>
      </c>
      <c r="M4" s="38" t="s">
        <v>84</v>
      </c>
      <c r="N4" s="2"/>
    </row>
    <row r="5" spans="2:14" ht="19.5" customHeight="1" thickBot="1" thickTop="1">
      <c r="B5" s="1"/>
      <c r="C5" s="35"/>
      <c r="D5" s="35"/>
      <c r="E5" s="35"/>
      <c r="F5" s="35"/>
      <c r="G5" s="46">
        <f>Labels9!I21</f>
        <v>0.17906922672149003</v>
      </c>
      <c r="H5" s="40">
        <f>Labels9!I22</f>
        <v>0.12329409118176364</v>
      </c>
      <c r="I5" s="42"/>
      <c r="J5" s="41"/>
      <c r="K5" s="37"/>
      <c r="L5" s="36" t="s">
        <v>84</v>
      </c>
      <c r="M5" s="38" t="s">
        <v>84</v>
      </c>
      <c r="N5" s="2"/>
    </row>
    <row r="6" spans="2:14" ht="19.5" customHeight="1" thickBot="1" thickTop="1">
      <c r="B6" s="1"/>
      <c r="C6" s="35"/>
      <c r="D6" s="46"/>
      <c r="E6" s="40"/>
      <c r="F6" s="35"/>
      <c r="G6" s="47">
        <f>Labels9!I38</f>
        <v>0.2134268601674973</v>
      </c>
      <c r="H6" s="48">
        <f>Labels9!I42</f>
        <v>0.15897552929118222</v>
      </c>
      <c r="I6" s="49"/>
      <c r="J6" s="41"/>
      <c r="K6" s="37"/>
      <c r="L6" s="36" t="s">
        <v>84</v>
      </c>
      <c r="M6" s="38" t="s">
        <v>84</v>
      </c>
      <c r="N6" s="2"/>
    </row>
    <row r="7" spans="2:13" ht="19.5" customHeight="1" thickBot="1" thickTop="1">
      <c r="B7" s="1"/>
      <c r="C7" s="35"/>
      <c r="D7" s="35"/>
      <c r="E7" s="50"/>
      <c r="F7" s="35"/>
      <c r="G7" s="51">
        <f>Labels9!I55</f>
        <v>0.18641083595387842</v>
      </c>
      <c r="H7" s="35">
        <f>Labels9!I27</f>
        <v>0.16390757570231657</v>
      </c>
      <c r="I7" s="50">
        <f>Labels9!I61</f>
        <v>0.1981416737991963</v>
      </c>
      <c r="J7" s="35"/>
      <c r="K7" s="35"/>
      <c r="L7" s="36" t="s">
        <v>84</v>
      </c>
      <c r="M7" s="35" t="s">
        <v>84</v>
      </c>
    </row>
    <row r="8" spans="2:14" ht="19.5" customHeight="1" thickBot="1" thickTop="1">
      <c r="B8" s="1"/>
      <c r="C8" s="104"/>
      <c r="D8" s="104"/>
      <c r="E8" s="104"/>
      <c r="F8" s="105"/>
      <c r="G8" s="51">
        <f>Labels9!I56</f>
        <v>0.19788619330765375</v>
      </c>
      <c r="H8" s="35">
        <f>Labels9!I29</f>
        <v>0.17608704807629724</v>
      </c>
      <c r="I8" s="35">
        <f>Labels9!I28</f>
        <v>0.15422121958170662</v>
      </c>
      <c r="J8" s="40">
        <f>Labels9!I62</f>
        <v>0.24508443873748897</v>
      </c>
      <c r="K8" s="35"/>
      <c r="L8" s="36" t="s">
        <v>84</v>
      </c>
      <c r="M8" s="35" t="s">
        <v>84</v>
      </c>
      <c r="N8" s="3"/>
    </row>
    <row r="9" spans="2:14" ht="19.5" customHeight="1" thickBot="1" thickTop="1">
      <c r="B9" s="1"/>
      <c r="C9" s="35"/>
      <c r="D9" s="35"/>
      <c r="E9" s="52"/>
      <c r="F9" s="39">
        <f>Labels9!I17</f>
        <v>0.13842449766395837</v>
      </c>
      <c r="G9" s="35">
        <f>Labels9!I16</f>
        <v>0.17023494397278874</v>
      </c>
      <c r="H9" s="53">
        <f>Labels9!I15</f>
        <v>0.1262956838607934</v>
      </c>
      <c r="I9" s="35">
        <f>Labels9!I19</f>
        <v>0.1406876079844135</v>
      </c>
      <c r="J9" s="35">
        <f>Labels9!I20</f>
        <v>0.13414342056940298</v>
      </c>
      <c r="K9" s="53">
        <f>Labels9!I43</f>
        <v>0.1888234272507448</v>
      </c>
      <c r="L9" s="35"/>
      <c r="M9" s="35"/>
      <c r="N9" s="2"/>
    </row>
    <row r="10" spans="2:14" ht="19.5" customHeight="1" thickBot="1" thickTop="1">
      <c r="B10" s="1"/>
      <c r="C10" s="35"/>
      <c r="D10" s="35"/>
      <c r="E10" s="52"/>
      <c r="F10" s="42">
        <f>Labels9!I18</f>
        <v>0.1817573221757322</v>
      </c>
      <c r="G10" s="45">
        <f>Labels9!I14</f>
        <v>0.14909069437883798</v>
      </c>
      <c r="H10" s="35">
        <f>Labels9!I39</f>
        <v>0.1957255804883389</v>
      </c>
      <c r="I10" s="54">
        <f>Labels9!I64</f>
        <v>0.17694234362124808</v>
      </c>
      <c r="J10" s="55">
        <f>Labels9!I63</f>
        <v>0.19732129630436487</v>
      </c>
      <c r="K10" s="53">
        <f>Labels9!I58</f>
        <v>0.22450915762414503</v>
      </c>
      <c r="L10" s="42"/>
      <c r="M10" s="35"/>
      <c r="N10" s="3"/>
    </row>
    <row r="11" spans="2:14" ht="19.5" customHeight="1" thickBot="1" thickTop="1">
      <c r="B11" s="1"/>
      <c r="C11" s="35"/>
      <c r="D11" s="35"/>
      <c r="E11" s="46">
        <f>Labels9!I36</f>
        <v>0.24582434420668256</v>
      </c>
      <c r="F11" s="45">
        <f>Labels9!I35</f>
        <v>0.24851199786445102</v>
      </c>
      <c r="G11" s="35">
        <f>Labels9!I69</f>
        <v>0.20055291338749484</v>
      </c>
      <c r="H11" s="40">
        <f>Labels9!I68</f>
        <v>0.20943376119413953</v>
      </c>
      <c r="I11" s="35">
        <f>Labels9!I57</f>
        <v>0.22198123229461755</v>
      </c>
      <c r="J11" s="39">
        <f>Labels9!I34</f>
        <v>0.2570633717562257</v>
      </c>
      <c r="K11" s="40">
        <f>Labels9!I59</f>
        <v>0.22176965667716572</v>
      </c>
      <c r="L11" s="42"/>
      <c r="M11" s="56"/>
      <c r="N11" s="2"/>
    </row>
    <row r="12" spans="2:14" ht="19.5" customHeight="1" thickBot="1" thickTop="1">
      <c r="B12" s="1"/>
      <c r="C12" s="35"/>
      <c r="D12" s="52"/>
      <c r="E12" s="47">
        <f>Labels9!I76</f>
        <v>0.23554071082853625</v>
      </c>
      <c r="F12" s="39">
        <f>Labels9!I26</f>
        <v>0.14777777277495868</v>
      </c>
      <c r="G12" s="35">
        <f>Labels9!I24</f>
        <v>0.11680906423575871</v>
      </c>
      <c r="H12" s="35">
        <f>Labels9!I23</f>
        <v>0.14796257817537897</v>
      </c>
      <c r="I12" s="50">
        <f>Labels9!I60</f>
        <v>0.2463961703801142</v>
      </c>
      <c r="J12" s="42">
        <f>Labels9!I30</f>
        <v>0.21479896487120959</v>
      </c>
      <c r="K12" s="52">
        <f>Labels9!I70</f>
        <v>0.23526421053340427</v>
      </c>
      <c r="L12" s="35"/>
      <c r="M12" s="56"/>
      <c r="N12" s="4"/>
    </row>
    <row r="13" spans="2:14" ht="19.5" customHeight="1" thickBot="1" thickTop="1">
      <c r="B13" s="1"/>
      <c r="C13" s="35"/>
      <c r="D13" s="39">
        <f>Labels9!I75</f>
        <v>0.28635122088482007</v>
      </c>
      <c r="E13" s="35">
        <f>Labels9!I78</f>
        <v>0.18734660593886115</v>
      </c>
      <c r="F13" s="48">
        <f>Labels9!I66</f>
        <v>0.2747896629532776</v>
      </c>
      <c r="G13" s="44">
        <f>Labels9!I25</f>
        <v>0.17697026558891454</v>
      </c>
      <c r="H13" s="45">
        <f>Labels9!I72</f>
        <v>0.2743275186776403</v>
      </c>
      <c r="I13" s="46">
        <f>Labels9!I52</f>
        <v>0.24454229891897253</v>
      </c>
      <c r="J13" s="35">
        <f>Labels9!I47</f>
        <v>0.23857285865624786</v>
      </c>
      <c r="K13" s="35">
        <f>Labels9!I45</f>
        <v>0.24769839960402573</v>
      </c>
      <c r="L13" s="49"/>
      <c r="M13" s="56"/>
      <c r="N13" s="4"/>
    </row>
    <row r="14" spans="2:14" ht="19.5" customHeight="1" thickBot="1" thickTop="1">
      <c r="B14" s="1"/>
      <c r="C14" s="35"/>
      <c r="D14" s="48">
        <f>Labels9!I79</f>
        <v>0.20348474813977951</v>
      </c>
      <c r="E14" s="45">
        <f>Labels9!I77</f>
        <v>0.22590846753947497</v>
      </c>
      <c r="F14" s="39">
        <f>Labels9!I32</f>
        <v>0.1931802515280097</v>
      </c>
      <c r="G14" s="40">
        <f>Labels9!I48</f>
        <v>0.2693988601968344</v>
      </c>
      <c r="H14" s="35">
        <f>Labels9!I33</f>
        <v>0.30921893479024015</v>
      </c>
      <c r="I14" s="39">
        <f>Labels9!I8</f>
        <v>0.14593253716403676</v>
      </c>
      <c r="J14" s="54">
        <f>Labels9!I6</f>
        <v>0.1576380543112762</v>
      </c>
      <c r="K14" s="40">
        <f>Labels9!I7</f>
        <v>0.07704306231152296</v>
      </c>
      <c r="L14" s="50">
        <f>Labels9!I46</f>
        <v>0.18079678128936436</v>
      </c>
      <c r="M14" s="35"/>
      <c r="N14" s="2"/>
    </row>
    <row r="15" spans="2:14" ht="19.5" customHeight="1" thickBot="1" thickTop="1">
      <c r="B15" s="1"/>
      <c r="C15" s="56"/>
      <c r="D15" s="56"/>
      <c r="E15" s="52"/>
      <c r="F15" s="42">
        <f>Labels9!I67</f>
        <v>0.27080144567565173</v>
      </c>
      <c r="G15" s="52">
        <f>Labels9!I74</f>
        <v>0.26083642184817213</v>
      </c>
      <c r="H15" s="35">
        <f>Labels9!I65</f>
        <v>0.2767618696543908</v>
      </c>
      <c r="I15" s="42">
        <f>Labels9!I13</f>
        <v>0.14724761658063823</v>
      </c>
      <c r="J15" s="35">
        <f>Labels9!I4</f>
        <v>0.08996006858862626</v>
      </c>
      <c r="K15" s="52">
        <f>Labels9!I5</f>
        <v>0.1310907180719823</v>
      </c>
      <c r="L15" s="42"/>
      <c r="M15" s="56"/>
      <c r="N15" s="2"/>
    </row>
    <row r="16" spans="2:14" ht="19.5" customHeight="1" thickBot="1" thickTop="1">
      <c r="B16" s="1"/>
      <c r="C16" s="35"/>
      <c r="D16" s="45"/>
      <c r="E16" s="54">
        <f>Labels9!I40</f>
        <v>0.23510621790092384</v>
      </c>
      <c r="F16" s="44">
        <f>Labels9!I41</f>
        <v>0.23092714298986158</v>
      </c>
      <c r="G16" s="45">
        <f>Labels9!I49</f>
        <v>0.2197501271155662</v>
      </c>
      <c r="H16" s="35">
        <f>Labels9!I31</f>
        <v>0.2553110597290545</v>
      </c>
      <c r="I16" s="48">
        <f>Labels9!I12</f>
        <v>0.1452893285203069</v>
      </c>
      <c r="J16" s="35">
        <f>Labels9!I11</f>
        <v>0.09600402793019862</v>
      </c>
      <c r="K16" s="45">
        <f>Labels9!I10</f>
        <v>0.16789785267312335</v>
      </c>
      <c r="L16" s="47">
        <f>Labels9!I53</f>
        <v>0.20594128408397944</v>
      </c>
      <c r="M16" s="35"/>
      <c r="N16" s="2"/>
    </row>
    <row r="17" spans="2:14" ht="19.5" customHeight="1" thickBot="1" thickTop="1">
      <c r="B17" s="1"/>
      <c r="C17" s="35"/>
      <c r="D17" s="46">
        <f>Labels9!I37</f>
        <v>0.21132673068221808</v>
      </c>
      <c r="E17" s="57"/>
      <c r="F17" s="35"/>
      <c r="G17" s="35"/>
      <c r="H17" s="42">
        <f>Labels9!I50</f>
        <v>0.29420184728468496</v>
      </c>
      <c r="I17" s="35">
        <f>Labels9!I71</f>
        <v>0.3097821378696154</v>
      </c>
      <c r="J17" s="50">
        <f>Labels9!I9</f>
        <v>0.20396115372701928</v>
      </c>
      <c r="K17" s="35">
        <f>Labels9!I54</f>
        <v>0.2152434074836786</v>
      </c>
      <c r="L17" s="57"/>
      <c r="M17" s="35"/>
      <c r="N17" s="2"/>
    </row>
    <row r="18" spans="2:14" ht="19.5" customHeight="1" thickBot="1" thickTop="1">
      <c r="B18" s="1"/>
      <c r="C18" s="35"/>
      <c r="D18" s="35"/>
      <c r="E18" s="35"/>
      <c r="F18" s="35"/>
      <c r="G18" s="35"/>
      <c r="H18" s="48">
        <f>Labels9!I51</f>
        <v>0.2033489779876778</v>
      </c>
      <c r="I18" s="44">
        <f>Labels9!I73</f>
        <v>0.22951715045789486</v>
      </c>
      <c r="J18" s="55">
        <f>Labels9!I44</f>
        <v>0.20417368197393265</v>
      </c>
      <c r="K18" s="57"/>
      <c r="L18" s="35"/>
      <c r="M18" s="35"/>
      <c r="N18" s="3"/>
    </row>
    <row r="19" spans="3:13" ht="19.5" customHeight="1" thickTop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9.5" customHeight="1"/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0.095</formula>
      <formula>0.195</formula>
    </cfRule>
    <cfRule type="cellIs" priority="2" dxfId="1" operator="between" stopIfTrue="1">
      <formula>0.195</formula>
      <formula>0.295</formula>
    </cfRule>
    <cfRule type="cellIs" priority="3" dxfId="0" operator="between" stopIfTrue="1">
      <formula>0.295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618</v>
      </c>
      <c r="C1" s="35"/>
      <c r="D1" s="35"/>
      <c r="E1" s="35"/>
      <c r="F1" s="35"/>
      <c r="G1" s="35"/>
      <c r="H1" s="35"/>
      <c r="I1" s="35"/>
      <c r="J1" s="35"/>
      <c r="K1" s="35"/>
      <c r="L1" s="36" t="s">
        <v>84</v>
      </c>
      <c r="M1" s="38" t="s">
        <v>84</v>
      </c>
    </row>
    <row r="2" spans="2:14" ht="19.5" customHeight="1" thickBot="1" thickTop="1">
      <c r="B2" s="1"/>
      <c r="C2" s="35"/>
      <c r="D2" s="35"/>
      <c r="E2" s="39">
        <f>Labels9!J82</f>
        <v>0.13076002548786994</v>
      </c>
      <c r="F2" s="40">
        <f>Labels9!J85</f>
        <v>0.13717415667004862</v>
      </c>
      <c r="G2" s="35"/>
      <c r="H2" s="35"/>
      <c r="I2" s="36" t="s">
        <v>84</v>
      </c>
      <c r="J2" s="41" t="s">
        <v>84</v>
      </c>
      <c r="K2" s="37"/>
      <c r="L2" s="36" t="s">
        <v>84</v>
      </c>
      <c r="M2" s="38" t="s">
        <v>84</v>
      </c>
      <c r="N2" s="2"/>
    </row>
    <row r="3" spans="2:14" ht="19.5" customHeight="1" thickTop="1">
      <c r="B3" s="1"/>
      <c r="C3" s="35"/>
      <c r="D3" s="35"/>
      <c r="E3" s="42">
        <f>Labels9!J87</f>
        <v>0.12180465512668327</v>
      </c>
      <c r="F3" s="35">
        <f>Labels9!J80</f>
        <v>0.12059377679346556</v>
      </c>
      <c r="G3" s="40">
        <f>Labels9!J84</f>
        <v>0.13810770678183198</v>
      </c>
      <c r="H3" s="35"/>
      <c r="I3" s="36" t="s">
        <v>84</v>
      </c>
      <c r="J3" s="41" t="s">
        <v>84</v>
      </c>
      <c r="K3" s="37"/>
      <c r="L3" s="36" t="s">
        <v>84</v>
      </c>
      <c r="M3" s="38" t="s">
        <v>84</v>
      </c>
      <c r="N3" s="2"/>
    </row>
    <row r="4" spans="2:14" ht="19.5" customHeight="1" thickBot="1">
      <c r="B4" s="1"/>
      <c r="C4" s="35"/>
      <c r="D4" s="35"/>
      <c r="E4" s="43">
        <f>Labels9!J81</f>
        <v>0.03810439034448224</v>
      </c>
      <c r="F4" s="44">
        <f>Labels9!J86</f>
        <v>0.12276049515398603</v>
      </c>
      <c r="G4" s="45">
        <f>Labels9!J83</f>
        <v>0.09231374441737383</v>
      </c>
      <c r="H4" s="35"/>
      <c r="I4" s="35"/>
      <c r="J4" s="41"/>
      <c r="K4" s="37"/>
      <c r="L4" s="36" t="s">
        <v>84</v>
      </c>
      <c r="M4" s="38" t="s">
        <v>84</v>
      </c>
      <c r="N4" s="2"/>
    </row>
    <row r="5" spans="2:14" ht="19.5" customHeight="1" thickBot="1" thickTop="1">
      <c r="B5" s="1"/>
      <c r="C5" s="35"/>
      <c r="D5" s="35"/>
      <c r="E5" s="35"/>
      <c r="F5" s="35"/>
      <c r="G5" s="46">
        <f>Labels9!J21</f>
        <v>0.10173831638459561</v>
      </c>
      <c r="H5" s="40">
        <f>Labels9!J22</f>
        <v>0.0789254649070186</v>
      </c>
      <c r="I5" s="42"/>
      <c r="J5" s="41"/>
      <c r="K5" s="37"/>
      <c r="L5" s="36" t="s">
        <v>84</v>
      </c>
      <c r="M5" s="38" t="s">
        <v>84</v>
      </c>
      <c r="N5" s="2"/>
    </row>
    <row r="6" spans="2:14" ht="19.5" customHeight="1" thickBot="1" thickTop="1">
      <c r="B6" s="1"/>
      <c r="C6" s="35"/>
      <c r="D6" s="46"/>
      <c r="E6" s="40"/>
      <c r="F6" s="35"/>
      <c r="G6" s="47">
        <f>Labels9!J38</f>
        <v>0.15663380762957185</v>
      </c>
      <c r="H6" s="48">
        <f>Labels9!J42</f>
        <v>0.12038371608853016</v>
      </c>
      <c r="I6" s="49"/>
      <c r="J6" s="41"/>
      <c r="K6" s="37"/>
      <c r="L6" s="36" t="s">
        <v>84</v>
      </c>
      <c r="M6" s="38" t="s">
        <v>84</v>
      </c>
      <c r="N6" s="2"/>
    </row>
    <row r="7" spans="2:13" ht="19.5" customHeight="1" thickBot="1" thickTop="1">
      <c r="B7" s="1"/>
      <c r="C7" s="35"/>
      <c r="D7" s="35"/>
      <c r="E7" s="50"/>
      <c r="F7" s="35"/>
      <c r="G7" s="51">
        <f>Labels9!J55</f>
        <v>0.12856639806079664</v>
      </c>
      <c r="H7" s="35">
        <f>Labels9!J27</f>
        <v>0.1215182570811879</v>
      </c>
      <c r="I7" s="50">
        <f>Labels9!J61</f>
        <v>0.14091219009763103</v>
      </c>
      <c r="J7" s="35"/>
      <c r="K7" s="35"/>
      <c r="L7" s="36" t="s">
        <v>84</v>
      </c>
      <c r="M7" s="35" t="s">
        <v>84</v>
      </c>
    </row>
    <row r="8" spans="2:14" ht="19.5" customHeight="1" thickBot="1" thickTop="1">
      <c r="B8" s="1"/>
      <c r="C8" s="104"/>
      <c r="D8" s="104"/>
      <c r="E8" s="104"/>
      <c r="F8" s="105"/>
      <c r="G8" s="51">
        <f>Labels9!J56</f>
        <v>0.1666931077590857</v>
      </c>
      <c r="H8" s="35">
        <f>Labels9!J29</f>
        <v>0.12744028270715843</v>
      </c>
      <c r="I8" s="35">
        <f>Labels9!J28</f>
        <v>0.13268505069858635</v>
      </c>
      <c r="J8" s="40">
        <f>Labels9!J62</f>
        <v>0.1636074582774421</v>
      </c>
      <c r="K8" s="35"/>
      <c r="L8" s="36" t="s">
        <v>84</v>
      </c>
      <c r="M8" s="35" t="s">
        <v>84</v>
      </c>
      <c r="N8" s="3"/>
    </row>
    <row r="9" spans="2:14" ht="19.5" customHeight="1" thickBot="1" thickTop="1">
      <c r="B9" s="1"/>
      <c r="C9" s="35"/>
      <c r="D9" s="35"/>
      <c r="E9" s="52"/>
      <c r="F9" s="39">
        <f>Labels9!J17</f>
        <v>0.13261826331659848</v>
      </c>
      <c r="G9" s="35">
        <f>Labels9!J16</f>
        <v>0.13041242062240266</v>
      </c>
      <c r="H9" s="53">
        <f>Labels9!J15</f>
        <v>0.11304028294520234</v>
      </c>
      <c r="I9" s="35">
        <f>Labels9!J19</f>
        <v>0.10708837260596257</v>
      </c>
      <c r="J9" s="35">
        <f>Labels9!J20</f>
        <v>0.1243106008590544</v>
      </c>
      <c r="K9" s="53">
        <f>Labels9!J43</f>
        <v>0.138959026358329</v>
      </c>
      <c r="L9" s="35"/>
      <c r="M9" s="35"/>
      <c r="N9" s="2"/>
    </row>
    <row r="10" spans="2:14" ht="19.5" customHeight="1" thickBot="1" thickTop="1">
      <c r="B10" s="1"/>
      <c r="C10" s="35"/>
      <c r="D10" s="35"/>
      <c r="E10" s="52"/>
      <c r="F10" s="42">
        <f>Labels9!J18</f>
        <v>0.0926999753876446</v>
      </c>
      <c r="G10" s="45">
        <f>Labels9!J14</f>
        <v>0.11275320236739003</v>
      </c>
      <c r="H10" s="35">
        <f>Labels9!J39</f>
        <v>0.18463754332066357</v>
      </c>
      <c r="I10" s="54">
        <f>Labels9!J64</f>
        <v>0.1605314470796518</v>
      </c>
      <c r="J10" s="55">
        <f>Labels9!J63</f>
        <v>0.16375762117634074</v>
      </c>
      <c r="K10" s="53">
        <f>Labels9!J58</f>
        <v>0.15906467016159692</v>
      </c>
      <c r="L10" s="42"/>
      <c r="M10" s="35"/>
      <c r="N10" s="3"/>
    </row>
    <row r="11" spans="2:14" ht="19.5" customHeight="1" thickBot="1" thickTop="1">
      <c r="B11" s="1"/>
      <c r="C11" s="35"/>
      <c r="D11" s="35"/>
      <c r="E11" s="46">
        <f>Labels9!J36</f>
        <v>0.16329082079937793</v>
      </c>
      <c r="F11" s="45">
        <f>Labels9!J35</f>
        <v>0.20551739095978744</v>
      </c>
      <c r="G11" s="35">
        <f>Labels9!J69</f>
        <v>0.18535662207346051</v>
      </c>
      <c r="H11" s="40">
        <f>Labels9!J68</f>
        <v>0.1862205057160391</v>
      </c>
      <c r="I11" s="35">
        <f>Labels9!J57</f>
        <v>0.16380295518928664</v>
      </c>
      <c r="J11" s="39">
        <f>Labels9!J34</f>
        <v>0.21607933870536938</v>
      </c>
      <c r="K11" s="40">
        <f>Labels9!J59</f>
        <v>0.18032742034219426</v>
      </c>
      <c r="L11" s="42"/>
      <c r="M11" s="56"/>
      <c r="N11" s="2"/>
    </row>
    <row r="12" spans="2:14" ht="19.5" customHeight="1" thickBot="1" thickTop="1">
      <c r="B12" s="1"/>
      <c r="C12" s="35"/>
      <c r="D12" s="52"/>
      <c r="E12" s="47">
        <f>Labels9!J76</f>
        <v>0.19270341094595755</v>
      </c>
      <c r="F12" s="39">
        <f>Labels9!J26</f>
        <v>0.1613484198345768</v>
      </c>
      <c r="G12" s="35">
        <f>Labels9!J24</f>
        <v>0.12482238748131609</v>
      </c>
      <c r="H12" s="35">
        <f>Labels9!J23</f>
        <v>0.10812256261707115</v>
      </c>
      <c r="I12" s="50">
        <f>Labels9!J60</f>
        <v>0.21234794754614122</v>
      </c>
      <c r="J12" s="42">
        <f>Labels9!J30</f>
        <v>0.21853296144892054</v>
      </c>
      <c r="K12" s="52">
        <f>Labels9!J70</f>
        <v>0.20439194876733177</v>
      </c>
      <c r="L12" s="35"/>
      <c r="M12" s="56"/>
      <c r="N12" s="4"/>
    </row>
    <row r="13" spans="2:14" ht="19.5" customHeight="1" thickBot="1" thickTop="1">
      <c r="B13" s="1"/>
      <c r="C13" s="35"/>
      <c r="D13" s="39">
        <f>Labels9!J75</f>
        <v>0.20002813881166887</v>
      </c>
      <c r="E13" s="35">
        <f>Labels9!J78</f>
        <v>0.14542453111637066</v>
      </c>
      <c r="F13" s="48">
        <f>Labels9!J66</f>
        <v>0.22683924397067629</v>
      </c>
      <c r="G13" s="44">
        <f>Labels9!J25</f>
        <v>0.17782909930715934</v>
      </c>
      <c r="H13" s="45">
        <f>Labels9!J72</f>
        <v>0.24653449971530617</v>
      </c>
      <c r="I13" s="46">
        <f>Labels9!J52</f>
        <v>0.2597956957254785</v>
      </c>
      <c r="J13" s="35">
        <f>Labels9!J47</f>
        <v>0.26560794108976166</v>
      </c>
      <c r="K13" s="35">
        <f>Labels9!J45</f>
        <v>0.24532915360501567</v>
      </c>
      <c r="L13" s="49"/>
      <c r="M13" s="56"/>
      <c r="N13" s="4"/>
    </row>
    <row r="14" spans="2:14" ht="19.5" customHeight="1" thickBot="1" thickTop="1">
      <c r="B14" s="1"/>
      <c r="C14" s="35"/>
      <c r="D14" s="48">
        <f>Labels9!J79</f>
        <v>0.13920000779149946</v>
      </c>
      <c r="E14" s="45">
        <f>Labels9!J77</f>
        <v>0.14307661178516026</v>
      </c>
      <c r="F14" s="39">
        <f>Labels9!J32</f>
        <v>0.18850048252937301</v>
      </c>
      <c r="G14" s="40">
        <f>Labels9!J48</f>
        <v>0.23470838729421775</v>
      </c>
      <c r="H14" s="35">
        <f>Labels9!J33</f>
        <v>0.3124533497837475</v>
      </c>
      <c r="I14" s="39">
        <f>Labels9!J8</f>
        <v>0.1921976376039487</v>
      </c>
      <c r="J14" s="54">
        <f>Labels9!J6</f>
        <v>0.1442605338868859</v>
      </c>
      <c r="K14" s="40">
        <f>Labels9!J7</f>
        <v>0.05203988492068077</v>
      </c>
      <c r="L14" s="50">
        <f>Labels9!J46</f>
        <v>0.206764556581248</v>
      </c>
      <c r="M14" s="35"/>
      <c r="N14" s="2"/>
    </row>
    <row r="15" spans="2:14" ht="19.5" customHeight="1" thickBot="1" thickTop="1">
      <c r="B15" s="1"/>
      <c r="C15" s="56"/>
      <c r="D15" s="56"/>
      <c r="E15" s="52"/>
      <c r="F15" s="42">
        <f>Labels9!J67</f>
        <v>0.2190937947763816</v>
      </c>
      <c r="G15" s="52">
        <f>Labels9!J74</f>
        <v>0.2148190632452819</v>
      </c>
      <c r="H15" s="35">
        <f>Labels9!J65</f>
        <v>0.25775395197628226</v>
      </c>
      <c r="I15" s="42">
        <f>Labels9!J13</f>
        <v>0.15933055767906446</v>
      </c>
      <c r="J15" s="35">
        <f>Labels9!J4</f>
        <v>0.040051700917738464</v>
      </c>
      <c r="K15" s="52">
        <f>Labels9!J5</f>
        <v>0.1643956638703618</v>
      </c>
      <c r="L15" s="42"/>
      <c r="M15" s="56"/>
      <c r="N15" s="2"/>
    </row>
    <row r="16" spans="2:14" ht="19.5" customHeight="1" thickBot="1" thickTop="1">
      <c r="B16" s="1"/>
      <c r="C16" s="35"/>
      <c r="D16" s="45"/>
      <c r="E16" s="54">
        <f>Labels9!J40</f>
        <v>0.18837639703127307</v>
      </c>
      <c r="F16" s="44">
        <f>Labels9!J41</f>
        <v>0.20814790173848677</v>
      </c>
      <c r="G16" s="45">
        <f>Labels9!J49</f>
        <v>0.22277910946466187</v>
      </c>
      <c r="H16" s="35">
        <f>Labels9!J31</f>
        <v>0.2679815645318974</v>
      </c>
      <c r="I16" s="48">
        <f>Labels9!J12</f>
        <v>0.10992999234291251</v>
      </c>
      <c r="J16" s="35">
        <f>Labels9!J11</f>
        <v>0.05022250093462452</v>
      </c>
      <c r="K16" s="45">
        <f>Labels9!J10</f>
        <v>0.15610313400669903</v>
      </c>
      <c r="L16" s="47">
        <f>Labels9!J53</f>
        <v>0.18399512152626535</v>
      </c>
      <c r="M16" s="35"/>
      <c r="N16" s="2"/>
    </row>
    <row r="17" spans="2:14" ht="19.5" customHeight="1" thickBot="1" thickTop="1">
      <c r="B17" s="1"/>
      <c r="C17" s="35"/>
      <c r="D17" s="46">
        <f>Labels9!J37</f>
        <v>0.16064740334824795</v>
      </c>
      <c r="E17" s="57"/>
      <c r="F17" s="35"/>
      <c r="G17" s="35"/>
      <c r="H17" s="42">
        <f>Labels9!J50</f>
        <v>0.27893998742685816</v>
      </c>
      <c r="I17" s="35">
        <f>Labels9!J71</f>
        <v>0.31064152721803884</v>
      </c>
      <c r="J17" s="50">
        <f>Labels9!J9</f>
        <v>0.19056538454530547</v>
      </c>
      <c r="K17" s="35">
        <f>Labels9!J54</f>
        <v>0.2475892978405541</v>
      </c>
      <c r="L17" s="57"/>
      <c r="M17" s="35"/>
      <c r="N17" s="2"/>
    </row>
    <row r="18" spans="2:14" ht="19.5" customHeight="1" thickBot="1" thickTop="1">
      <c r="B18" s="1"/>
      <c r="C18" s="35"/>
      <c r="D18" s="35"/>
      <c r="E18" s="35"/>
      <c r="F18" s="35"/>
      <c r="G18" s="35"/>
      <c r="H18" s="48">
        <f>Labels9!J51</f>
        <v>0.17875675552264997</v>
      </c>
      <c r="I18" s="44">
        <f>Labels9!J73</f>
        <v>0.2297007792452386</v>
      </c>
      <c r="J18" s="55">
        <f>Labels9!J44</f>
        <v>0.17041414070778846</v>
      </c>
      <c r="K18" s="57"/>
      <c r="L18" s="35"/>
      <c r="M18" s="35"/>
      <c r="N18" s="3"/>
    </row>
    <row r="19" spans="3:13" ht="19.5" customHeight="1" thickTop="1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ht="19.5" customHeight="1"/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0.095</formula>
      <formula>0.195</formula>
    </cfRule>
    <cfRule type="cellIs" priority="2" dxfId="1" operator="between" stopIfTrue="1">
      <formula>0.195</formula>
      <formula>0.295</formula>
    </cfRule>
    <cfRule type="cellIs" priority="3" dxfId="0" operator="between" stopIfTrue="1">
      <formula>0.295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3" sqref="A3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19.5" customHeight="1" thickBot="1">
      <c r="A1" s="89" t="s">
        <v>620</v>
      </c>
      <c r="C1" s="61"/>
      <c r="D1" s="61"/>
      <c r="E1" s="61"/>
      <c r="F1" s="61"/>
      <c r="G1" s="61"/>
      <c r="H1" s="61"/>
      <c r="I1" s="61"/>
      <c r="J1" s="63"/>
      <c r="K1" s="64"/>
      <c r="L1" s="62" t="s">
        <v>575</v>
      </c>
      <c r="M1" s="65" t="s">
        <v>521</v>
      </c>
    </row>
    <row r="2" spans="1:14" ht="19.5" customHeight="1" thickBot="1" thickTop="1">
      <c r="A2" s="89" t="s">
        <v>619</v>
      </c>
      <c r="B2" s="1"/>
      <c r="C2" s="61"/>
      <c r="D2" s="61"/>
      <c r="E2" s="66" t="str">
        <f>Labels9!K82</f>
        <v>A</v>
      </c>
      <c r="F2" s="67" t="str">
        <f>Labels9!K85</f>
        <v>A</v>
      </c>
      <c r="G2" s="61"/>
      <c r="H2" s="61"/>
      <c r="I2" s="62" t="s">
        <v>84</v>
      </c>
      <c r="J2" s="68" t="s">
        <v>84</v>
      </c>
      <c r="K2" s="64"/>
      <c r="L2" s="62" t="s">
        <v>576</v>
      </c>
      <c r="M2" s="65" t="s">
        <v>522</v>
      </c>
      <c r="N2" s="2"/>
    </row>
    <row r="3" spans="2:14" ht="19.5" customHeight="1" thickTop="1">
      <c r="B3" s="1"/>
      <c r="C3" s="61"/>
      <c r="D3" s="61"/>
      <c r="E3" s="69" t="str">
        <f>Labels9!K87</f>
        <v>D</v>
      </c>
      <c r="F3" s="61" t="str">
        <f>Labels9!K80</f>
        <v>D</v>
      </c>
      <c r="G3" s="67" t="str">
        <f>Labels9!K84</f>
        <v>A</v>
      </c>
      <c r="H3" s="61"/>
      <c r="I3" s="62" t="s">
        <v>84</v>
      </c>
      <c r="J3" s="70" t="s">
        <v>84</v>
      </c>
      <c r="K3" s="64"/>
      <c r="L3" s="62" t="s">
        <v>577</v>
      </c>
      <c r="M3" s="65" t="s">
        <v>523</v>
      </c>
      <c r="N3" s="2"/>
    </row>
    <row r="4" spans="2:14" ht="19.5" customHeight="1" thickBot="1">
      <c r="B4" s="1"/>
      <c r="C4" s="61"/>
      <c r="D4" s="61"/>
      <c r="E4" s="71" t="str">
        <f>Labels9!K81</f>
        <v>D</v>
      </c>
      <c r="F4" s="72" t="str">
        <f>Labels9!K86</f>
        <v>A</v>
      </c>
      <c r="G4" s="73" t="str">
        <f>Labels9!K83</f>
        <v>A</v>
      </c>
      <c r="H4" s="61"/>
      <c r="I4" s="61"/>
      <c r="J4" s="70"/>
      <c r="K4" s="64"/>
      <c r="L4" s="62" t="s">
        <v>578</v>
      </c>
      <c r="M4" s="65" t="s">
        <v>524</v>
      </c>
      <c r="N4" s="2"/>
    </row>
    <row r="5" spans="2:14" ht="19.5" customHeight="1" thickBot="1" thickTop="1">
      <c r="B5" s="1"/>
      <c r="C5" s="61"/>
      <c r="D5" s="61"/>
      <c r="E5" s="61"/>
      <c r="F5" s="61"/>
      <c r="G5" s="74" t="str">
        <f>Labels9!K21</f>
        <v>D</v>
      </c>
      <c r="H5" s="67" t="str">
        <f>Labels9!K22</f>
        <v>D</v>
      </c>
      <c r="I5" s="69"/>
      <c r="J5" s="70"/>
      <c r="K5" s="64"/>
      <c r="L5" s="62" t="s">
        <v>84</v>
      </c>
      <c r="M5" s="65" t="s">
        <v>84</v>
      </c>
      <c r="N5" s="2"/>
    </row>
    <row r="6" spans="2:14" ht="19.5" customHeight="1" thickBot="1" thickTop="1">
      <c r="B6" s="1"/>
      <c r="C6" s="61"/>
      <c r="D6" s="74"/>
      <c r="E6" s="67"/>
      <c r="F6" s="61"/>
      <c r="G6" s="75" t="str">
        <f>Labels9!K38</f>
        <v>B</v>
      </c>
      <c r="H6" s="71" t="str">
        <f>Labels9!K42</f>
        <v>D</v>
      </c>
      <c r="I6" s="76"/>
      <c r="J6" s="70"/>
      <c r="K6" s="64"/>
      <c r="L6" s="62" t="s">
        <v>84</v>
      </c>
      <c r="M6" s="65" t="s">
        <v>84</v>
      </c>
      <c r="N6" s="2"/>
    </row>
    <row r="7" spans="2:13" ht="19.5" customHeight="1" thickBot="1" thickTop="1">
      <c r="B7" s="1"/>
      <c r="C7" s="61"/>
      <c r="D7" s="61"/>
      <c r="E7" s="77"/>
      <c r="F7" s="61"/>
      <c r="G7" s="78" t="str">
        <f>Labels9!K55</f>
        <v>B</v>
      </c>
      <c r="H7" s="61" t="str">
        <f>Labels9!K27</f>
        <v>A</v>
      </c>
      <c r="I7" s="77" t="str">
        <f>Labels9!K61</f>
        <v>D</v>
      </c>
      <c r="J7" s="61"/>
      <c r="K7" s="61"/>
      <c r="L7" s="62" t="s">
        <v>84</v>
      </c>
      <c r="M7" s="63" t="s">
        <v>84</v>
      </c>
    </row>
    <row r="8" spans="2:14" ht="19.5" customHeight="1" thickBot="1" thickTop="1">
      <c r="B8" s="1"/>
      <c r="C8" s="106"/>
      <c r="D8" s="106"/>
      <c r="E8" s="106"/>
      <c r="F8" s="107"/>
      <c r="G8" s="78" t="str">
        <f>Labels9!K56</f>
        <v>B</v>
      </c>
      <c r="H8" s="61" t="str">
        <f>Labels9!K29</f>
        <v>B</v>
      </c>
      <c r="I8" s="61" t="str">
        <f>Labels9!K28</f>
        <v>B</v>
      </c>
      <c r="J8" s="67" t="str">
        <f>Labels9!K62</f>
        <v>B</v>
      </c>
      <c r="K8" s="61"/>
      <c r="L8" s="62" t="s">
        <v>84</v>
      </c>
      <c r="M8" s="61" t="s">
        <v>84</v>
      </c>
      <c r="N8" s="3"/>
    </row>
    <row r="9" spans="2:14" ht="19.5" customHeight="1" thickBot="1" thickTop="1">
      <c r="B9" s="1"/>
      <c r="C9" s="61"/>
      <c r="D9" s="61"/>
      <c r="E9" s="79"/>
      <c r="F9" s="66" t="str">
        <f>Labels9!K17</f>
        <v>D</v>
      </c>
      <c r="G9" s="61" t="str">
        <f>Labels9!K16</f>
        <v>D</v>
      </c>
      <c r="H9" s="80" t="str">
        <f>Labels9!K15</f>
        <v>D</v>
      </c>
      <c r="I9" s="61" t="str">
        <f>Labels9!K19</f>
        <v>B</v>
      </c>
      <c r="J9" s="61" t="str">
        <f>Labels9!K20</f>
        <v>D</v>
      </c>
      <c r="K9" s="80" t="str">
        <f>Labels9!K43</f>
        <v>D</v>
      </c>
      <c r="L9" s="61"/>
      <c r="M9" s="61"/>
      <c r="N9" s="2"/>
    </row>
    <row r="10" spans="2:14" ht="19.5" customHeight="1" thickBot="1" thickTop="1">
      <c r="B10" s="1"/>
      <c r="C10" s="61"/>
      <c r="D10" s="61"/>
      <c r="E10" s="79"/>
      <c r="F10" s="69" t="str">
        <f>Labels9!K18</f>
        <v>D</v>
      </c>
      <c r="G10" s="73" t="str">
        <f>Labels9!K14</f>
        <v>A</v>
      </c>
      <c r="H10" s="61" t="str">
        <f>Labels9!K39</f>
        <v>B</v>
      </c>
      <c r="I10" s="81" t="str">
        <f>Labels9!K64</f>
        <v>B</v>
      </c>
      <c r="J10" s="82" t="str">
        <f>Labels9!K63</f>
        <v>B</v>
      </c>
      <c r="K10" s="80" t="str">
        <f>Labels9!K58</f>
        <v>D</v>
      </c>
      <c r="L10" s="69"/>
      <c r="M10" s="61"/>
      <c r="N10" s="3"/>
    </row>
    <row r="11" spans="2:14" ht="19.5" customHeight="1" thickBot="1" thickTop="1">
      <c r="B11" s="1"/>
      <c r="C11" s="61"/>
      <c r="D11" s="61"/>
      <c r="E11" s="74" t="str">
        <f>Labels9!K36</f>
        <v>B</v>
      </c>
      <c r="F11" s="73" t="str">
        <f>Labels9!K35</f>
        <v>B</v>
      </c>
      <c r="G11" s="61" t="str">
        <f>Labels9!K69</f>
        <v>B</v>
      </c>
      <c r="H11" s="67" t="str">
        <f>Labels9!K68</f>
        <v>B</v>
      </c>
      <c r="I11" s="61" t="str">
        <f>Labels9!K57</f>
        <v>A</v>
      </c>
      <c r="J11" s="66" t="str">
        <f>Labels9!K34</f>
        <v>A</v>
      </c>
      <c r="K11" s="67" t="str">
        <f>Labels9!K59</f>
        <v>B</v>
      </c>
      <c r="L11" s="69"/>
      <c r="M11" s="83"/>
      <c r="N11" s="2"/>
    </row>
    <row r="12" spans="2:14" ht="19.5" customHeight="1" thickBot="1" thickTop="1">
      <c r="B12" s="1"/>
      <c r="C12" s="61"/>
      <c r="D12" s="79"/>
      <c r="E12" s="75" t="str">
        <f>Labels9!K76</f>
        <v>D</v>
      </c>
      <c r="F12" s="66" t="str">
        <f>Labels9!K26</f>
        <v>B</v>
      </c>
      <c r="G12" s="61" t="str">
        <f>Labels9!K24</f>
        <v>D</v>
      </c>
      <c r="H12" s="61" t="str">
        <f>Labels9!K23</f>
        <v>D</v>
      </c>
      <c r="I12" s="77" t="str">
        <f>Labels9!K60</f>
        <v>A</v>
      </c>
      <c r="J12" s="69" t="str">
        <f>Labels9!K30</f>
        <v>A</v>
      </c>
      <c r="K12" s="79" t="str">
        <f>Labels9!K70</f>
        <v>B</v>
      </c>
      <c r="L12" s="61"/>
      <c r="M12" s="83"/>
      <c r="N12" s="4"/>
    </row>
    <row r="13" spans="2:14" ht="19.5" customHeight="1" thickBot="1" thickTop="1">
      <c r="B13" s="1"/>
      <c r="C13" s="61"/>
      <c r="D13" s="66" t="str">
        <f>Labels9!K75</f>
        <v>D</v>
      </c>
      <c r="E13" s="61" t="str">
        <f>Labels9!K78</f>
        <v>D</v>
      </c>
      <c r="F13" s="71" t="str">
        <f>Labels9!K66</f>
        <v>B</v>
      </c>
      <c r="G13" s="72" t="str">
        <f>Labels9!K25</f>
        <v>B</v>
      </c>
      <c r="H13" s="73" t="str">
        <f>Labels9!K72</f>
        <v>B</v>
      </c>
      <c r="I13" s="74" t="str">
        <f>Labels9!K52</f>
        <v>A</v>
      </c>
      <c r="J13" s="61" t="str">
        <f>Labels9!K47</f>
        <v>A</v>
      </c>
      <c r="K13" s="61" t="str">
        <f>Labels9!K45</f>
        <v>B</v>
      </c>
      <c r="L13" s="76"/>
      <c r="M13" s="83"/>
      <c r="N13" s="4"/>
    </row>
    <row r="14" spans="2:14" ht="19.5" customHeight="1" thickBot="1" thickTop="1">
      <c r="B14" s="1"/>
      <c r="C14" s="61"/>
      <c r="D14" s="71" t="str">
        <f>Labels9!K79</f>
        <v>D</v>
      </c>
      <c r="E14" s="73" t="str">
        <f>Labels9!K77</f>
        <v>D</v>
      </c>
      <c r="F14" s="66" t="str">
        <f>Labels9!K32</f>
        <v>A</v>
      </c>
      <c r="G14" s="67" t="str">
        <f>Labels9!K48</f>
        <v>B</v>
      </c>
      <c r="H14" s="61" t="str">
        <f>Labels9!K33</f>
        <v>A</v>
      </c>
      <c r="I14" s="66" t="str">
        <f>Labels9!K8</f>
        <v>A</v>
      </c>
      <c r="J14" s="81" t="str">
        <f>Labels9!K6</f>
        <v>A</v>
      </c>
      <c r="K14" s="67" t="str">
        <f>Labels9!K7</f>
        <v>A</v>
      </c>
      <c r="L14" s="77" t="str">
        <f>Labels9!K46</f>
        <v>A</v>
      </c>
      <c r="M14" s="61"/>
      <c r="N14" s="2"/>
    </row>
    <row r="15" spans="2:14" ht="19.5" customHeight="1" thickBot="1" thickTop="1">
      <c r="B15" s="1"/>
      <c r="C15" s="83"/>
      <c r="D15" s="83"/>
      <c r="E15" s="79"/>
      <c r="F15" s="69" t="str">
        <f>Labels9!K67</f>
        <v>B</v>
      </c>
      <c r="G15" s="79" t="str">
        <f>Labels9!K74</f>
        <v>A</v>
      </c>
      <c r="H15" s="61" t="str">
        <f>Labels9!K65</f>
        <v>A</v>
      </c>
      <c r="I15" s="69" t="str">
        <f>Labels9!K13</f>
        <v>A</v>
      </c>
      <c r="J15" s="61" t="str">
        <f>Labels9!K4</f>
        <v>A</v>
      </c>
      <c r="K15" s="79" t="str">
        <f>Labels9!K5</f>
        <v>D</v>
      </c>
      <c r="L15" s="69"/>
      <c r="M15" s="83"/>
      <c r="N15" s="2"/>
    </row>
    <row r="16" spans="2:14" ht="19.5" customHeight="1" thickBot="1" thickTop="1">
      <c r="B16" s="1"/>
      <c r="C16" s="61"/>
      <c r="D16" s="73"/>
      <c r="E16" s="81" t="str">
        <f>Labels9!K40</f>
        <v>B</v>
      </c>
      <c r="F16" s="72" t="str">
        <f>Labels9!K41</f>
        <v>B</v>
      </c>
      <c r="G16" s="73" t="str">
        <f>Labels9!K49</f>
        <v>A</v>
      </c>
      <c r="H16" s="61" t="str">
        <f>Labels9!K31</f>
        <v>A</v>
      </c>
      <c r="I16" s="71" t="str">
        <f>Labels9!K12</f>
        <v>A</v>
      </c>
      <c r="J16" s="61" t="str">
        <f>Labels9!K11</f>
        <v>A</v>
      </c>
      <c r="K16" s="73" t="str">
        <f>Labels9!K10</f>
        <v>A</v>
      </c>
      <c r="L16" s="75" t="str">
        <f>Labels9!K53</f>
        <v>D</v>
      </c>
      <c r="M16" s="61"/>
      <c r="N16" s="2"/>
    </row>
    <row r="17" spans="2:14" ht="19.5" customHeight="1" thickBot="1" thickTop="1">
      <c r="B17" s="1"/>
      <c r="C17" s="61"/>
      <c r="D17" s="74" t="str">
        <f>Labels9!K37</f>
        <v>D</v>
      </c>
      <c r="E17" s="84"/>
      <c r="F17" s="61"/>
      <c r="G17" s="61"/>
      <c r="H17" s="69" t="str">
        <f>Labels9!K50</f>
        <v>A</v>
      </c>
      <c r="I17" s="61" t="str">
        <f>Labels9!K71</f>
        <v>A</v>
      </c>
      <c r="J17" s="77" t="str">
        <f>Labels9!K9</f>
        <v>A</v>
      </c>
      <c r="K17" s="61" t="str">
        <f>Labels9!K54</f>
        <v>A</v>
      </c>
      <c r="L17" s="84"/>
      <c r="M17" s="61"/>
      <c r="N17" s="2"/>
    </row>
    <row r="18" spans="2:14" ht="19.5" customHeight="1" thickBot="1" thickTop="1">
      <c r="B18" s="1"/>
      <c r="C18" s="61"/>
      <c r="D18" s="61"/>
      <c r="E18" s="61"/>
      <c r="F18" s="61"/>
      <c r="G18" s="61"/>
      <c r="H18" s="71" t="str">
        <f>Labels9!K51</f>
        <v>A</v>
      </c>
      <c r="I18" s="72" t="str">
        <f>Labels9!K73</f>
        <v>A</v>
      </c>
      <c r="J18" s="82" t="str">
        <f>Labels9!K44</f>
        <v>A</v>
      </c>
      <c r="K18" s="84"/>
      <c r="L18" s="61"/>
      <c r="M18" s="61"/>
      <c r="N18" s="3"/>
    </row>
    <row r="19" spans="1:13" ht="19.5" customHeight="1" thickTop="1">
      <c r="A19" t="s">
        <v>622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ht="19.5" customHeight="1"/>
    <row r="21" ht="19.5" customHeight="1"/>
    <row r="22" ht="19.5" customHeight="1"/>
    <row r="32" ht="14.25" customHeight="1"/>
  </sheetData>
  <sheetProtection/>
  <mergeCells count="1">
    <mergeCell ref="C8:F8"/>
  </mergeCells>
  <conditionalFormatting sqref="C1:M19">
    <cfRule type="cellIs" priority="1" dxfId="2" operator="between" stopIfTrue="1">
      <formula>"b"</formula>
      <formula>"b"</formula>
    </cfRule>
    <cfRule type="cellIs" priority="2" dxfId="1" operator="between" stopIfTrue="1">
      <formula>"c"</formula>
      <formula>"c"</formula>
    </cfRule>
    <cfRule type="cellIs" priority="3" dxfId="0" operator="between" stopIfTrue="1">
      <formula>"d"</formula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Benjamin D Hennig</cp:lastModifiedBy>
  <cp:lastPrinted>2003-04-10T11:49:31Z</cp:lastPrinted>
  <dcterms:created xsi:type="dcterms:W3CDTF">2002-04-16T13:49:29Z</dcterms:created>
  <dcterms:modified xsi:type="dcterms:W3CDTF">2012-01-31T16:08:18Z</dcterms:modified>
  <cp:category/>
  <cp:version/>
  <cp:contentType/>
  <cp:contentStatus/>
</cp:coreProperties>
</file>