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05" windowHeight="4770" activeTab="0"/>
  </bookViews>
  <sheets>
    <sheet name="Figure8_1" sheetId="1" r:id="rId1"/>
    <sheet name="Figure8_2" sheetId="2" r:id="rId2"/>
    <sheet name="Figure8_3" sheetId="3" r:id="rId3"/>
    <sheet name="Figure8_4" sheetId="4" r:id="rId4"/>
    <sheet name="Figure8_5" sheetId="5" r:id="rId5"/>
    <sheet name="Figure8_6" sheetId="6" r:id="rId6"/>
    <sheet name="Figure8_7" sheetId="7" r:id="rId7"/>
    <sheet name="Figure8_8" sheetId="8" r:id="rId8"/>
    <sheet name="Figure8_9" sheetId="9" r:id="rId9"/>
    <sheet name="Figure8_10" sheetId="10" r:id="rId10"/>
    <sheet name="Map8_dynamic" sheetId="11" r:id="rId11"/>
    <sheet name="Labels8" sheetId="12" r:id="rId12"/>
    <sheet name="Data8" sheetId="13" r:id="rId13"/>
  </sheets>
  <definedNames/>
  <calcPr fullCalcOnLoad="1"/>
</workbook>
</file>

<file path=xl/sharedStrings.xml><?xml version="1.0" encoding="utf-8"?>
<sst xmlns="http://schemas.openxmlformats.org/spreadsheetml/2006/main" count="1870" uniqueCount="820">
  <si>
    <t>London Central</t>
  </si>
  <si>
    <t>London East</t>
  </si>
  <si>
    <t>London North</t>
  </si>
  <si>
    <t>London North East</t>
  </si>
  <si>
    <t>London North West</t>
  </si>
  <si>
    <t>London South and Surrey East</t>
  </si>
  <si>
    <t>London South East</t>
  </si>
  <si>
    <t>London South Inner</t>
  </si>
  <si>
    <t>London South West</t>
  </si>
  <si>
    <t>London West</t>
  </si>
  <si>
    <t>Greater Manchester Central</t>
  </si>
  <si>
    <t>Greater Manchester East</t>
  </si>
  <si>
    <t>Greater Manchester West</t>
  </si>
  <si>
    <t>Merseyside East and Wigan</t>
  </si>
  <si>
    <t>Merseyside West</t>
  </si>
  <si>
    <t>Sheffield</t>
  </si>
  <si>
    <t>Yorkshire South</t>
  </si>
  <si>
    <t>Northumbria</t>
  </si>
  <si>
    <t>Tyne and Wear</t>
  </si>
  <si>
    <t>Birmingham East</t>
  </si>
  <si>
    <t>Birmingham West</t>
  </si>
  <si>
    <t>Coventry and North Warwickshire</t>
  </si>
  <si>
    <t>Midlands West</t>
  </si>
  <si>
    <t>Leeds</t>
  </si>
  <si>
    <t>Yorkshire South West</t>
  </si>
  <si>
    <t>Yorkshire West</t>
  </si>
  <si>
    <t>Bedfordshire and Milton Keynes</t>
  </si>
  <si>
    <t>Thames Valley</t>
  </si>
  <si>
    <t>Bristol</t>
  </si>
  <si>
    <t>Buckinghamshire and Oxfordshire East</t>
  </si>
  <si>
    <t>Cambridgeshire</t>
  </si>
  <si>
    <t>Cheshire East</t>
  </si>
  <si>
    <t>Cheshire West and Wirral</t>
  </si>
  <si>
    <t>Cornwall and West Plymouth</t>
  </si>
  <si>
    <t>Cumbria and Lancashire North</t>
  </si>
  <si>
    <t>Peak District</t>
  </si>
  <si>
    <t>Devon and East Plymouth</t>
  </si>
  <si>
    <t>Dorset and East Devon</t>
  </si>
  <si>
    <t>Durham</t>
  </si>
  <si>
    <t>East Yorkshire and North Lincolnshire</t>
  </si>
  <si>
    <t>East Sussex and Kent South</t>
  </si>
  <si>
    <t>Essex North and Suffolk South</t>
  </si>
  <si>
    <t>Essex South</t>
  </si>
  <si>
    <t>Essex West and Hertfordshire East</t>
  </si>
  <si>
    <t>Gloucestershire</t>
  </si>
  <si>
    <t>Itchen, Test and Avon</t>
  </si>
  <si>
    <t>South Downs West</t>
  </si>
  <si>
    <t>Wight and Hampshire South</t>
  </si>
  <si>
    <t>Hertfordshire</t>
  </si>
  <si>
    <t>Kent East</t>
  </si>
  <si>
    <t>Kent West</t>
  </si>
  <si>
    <t>Lancashire Central</t>
  </si>
  <si>
    <t>Lancashire South</t>
  </si>
  <si>
    <t>Leicester</t>
  </si>
  <si>
    <t>Norfolk</t>
  </si>
  <si>
    <t>Northamptonshire and Blaby</t>
  </si>
  <si>
    <t>Cleveland and Richmond</t>
  </si>
  <si>
    <t>North Yorkshire</t>
  </si>
  <si>
    <t>Nottingham and Leicestershire North West</t>
  </si>
  <si>
    <t>Nottinghamshire North and Chesterfield</t>
  </si>
  <si>
    <t>Hampshire North and Oxford</t>
  </si>
  <si>
    <t>Herefordshire and Shropshire</t>
  </si>
  <si>
    <t>Somerset and North Devon</t>
  </si>
  <si>
    <t>Staffordshire East and Derby</t>
  </si>
  <si>
    <t>Staffordshire West and Congleton</t>
  </si>
  <si>
    <t>Suffolk and South West Norfolk</t>
  </si>
  <si>
    <t>Surrey</t>
  </si>
  <si>
    <t>Worcestershire and South Warwickshire</t>
  </si>
  <si>
    <t>Sussex West</t>
  </si>
  <si>
    <t>Wiltshire North and Bath</t>
  </si>
  <si>
    <t>Mid and West Wales</t>
  </si>
  <si>
    <t>North Wales</t>
  </si>
  <si>
    <t>South Wales Central</t>
  </si>
  <si>
    <t>South Wales East</t>
  </si>
  <si>
    <t>South Wales West</t>
  </si>
  <si>
    <t>Central</t>
  </si>
  <si>
    <t>Glasgow</t>
  </si>
  <si>
    <t>Highlands and Islands</t>
  </si>
  <si>
    <t>Lothian</t>
  </si>
  <si>
    <t>Mid Scotland and Fife</t>
  </si>
  <si>
    <t>North East</t>
  </si>
  <si>
    <t>South of Scotland</t>
  </si>
  <si>
    <t>West of Scotland</t>
  </si>
  <si>
    <t>Lincolshire</t>
  </si>
  <si>
    <t xml:space="preserve"> </t>
  </si>
  <si>
    <t>ec1999</t>
  </si>
  <si>
    <t>City of London LB</t>
  </si>
  <si>
    <t>Barking and Dagenham LB</t>
  </si>
  <si>
    <t>Barnet LB</t>
  </si>
  <si>
    <t>Bexley LB</t>
  </si>
  <si>
    <t>Brent LB</t>
  </si>
  <si>
    <t>Bromley LB</t>
  </si>
  <si>
    <t>Camden LB</t>
  </si>
  <si>
    <t>Croydon LB</t>
  </si>
  <si>
    <t>Ealing LB</t>
  </si>
  <si>
    <t>Enfield LB</t>
  </si>
  <si>
    <t>Greenwich LB</t>
  </si>
  <si>
    <t>Hackney LB</t>
  </si>
  <si>
    <t>Hammersmith and Fulham LB</t>
  </si>
  <si>
    <t>Haringey LB</t>
  </si>
  <si>
    <t>Harrow LB</t>
  </si>
  <si>
    <t>Havering LB</t>
  </si>
  <si>
    <t>Hillingdon LB</t>
  </si>
  <si>
    <t>Hounslow LB</t>
  </si>
  <si>
    <t>Islington LB</t>
  </si>
  <si>
    <t>Kensington and Chelsea LB</t>
  </si>
  <si>
    <t>Kingston upon Thames LB</t>
  </si>
  <si>
    <t>Lambeth LB</t>
  </si>
  <si>
    <t>Lewisham LB</t>
  </si>
  <si>
    <t>Merton LB</t>
  </si>
  <si>
    <t>Newham LB</t>
  </si>
  <si>
    <t>Redbridge LB</t>
  </si>
  <si>
    <t>Richmond upon Thames LB</t>
  </si>
  <si>
    <t>Southwark LB</t>
  </si>
  <si>
    <t>Sutton LB</t>
  </si>
  <si>
    <t>Tower Hamlets LB</t>
  </si>
  <si>
    <t>Waltham Forest LB</t>
  </si>
  <si>
    <t>Wandsworth LB</t>
  </si>
  <si>
    <t>Westminster LB</t>
  </si>
  <si>
    <t>Bolton MB</t>
  </si>
  <si>
    <t>Bury MB</t>
  </si>
  <si>
    <t>Manchester MB</t>
  </si>
  <si>
    <t>Oldham MB</t>
  </si>
  <si>
    <t>Rochdale MB</t>
  </si>
  <si>
    <t>Salford MB</t>
  </si>
  <si>
    <t>Stockport MB</t>
  </si>
  <si>
    <t>Tameside MB</t>
  </si>
  <si>
    <t>Trafford MB</t>
  </si>
  <si>
    <t>Wigan MB</t>
  </si>
  <si>
    <t>Knowsley MB</t>
  </si>
  <si>
    <t>Liverpool MB</t>
  </si>
  <si>
    <t>St. Helens MB</t>
  </si>
  <si>
    <t>Sefton MB</t>
  </si>
  <si>
    <t>Wirral MB</t>
  </si>
  <si>
    <t>Barnsley MB</t>
  </si>
  <si>
    <t>Doncaster MB</t>
  </si>
  <si>
    <t>Rotherham MB</t>
  </si>
  <si>
    <t>Sheffield MB</t>
  </si>
  <si>
    <t>Gateshead MB</t>
  </si>
  <si>
    <t>Newcastle upon Tyne MB</t>
  </si>
  <si>
    <t>North Tyneside MB</t>
  </si>
  <si>
    <t>South Tyneside MB</t>
  </si>
  <si>
    <t>Sunderland MB</t>
  </si>
  <si>
    <t>Birmingham MB</t>
  </si>
  <si>
    <t>Coventry MB</t>
  </si>
  <si>
    <t>Dudley MB</t>
  </si>
  <si>
    <t>Sandwell MB</t>
  </si>
  <si>
    <t>Solihull MB</t>
  </si>
  <si>
    <t>Walsall MB</t>
  </si>
  <si>
    <t>Wolverhampton MB</t>
  </si>
  <si>
    <t>Bradford MB</t>
  </si>
  <si>
    <t>Calderdale MB</t>
  </si>
  <si>
    <t>Kirklees MB</t>
  </si>
  <si>
    <t>Leeds MB</t>
  </si>
  <si>
    <t>Wakefield MB</t>
  </si>
  <si>
    <t>Bedford LA</t>
  </si>
  <si>
    <t>Luton   UA</t>
  </si>
  <si>
    <t>Mid Bedfordshire LA</t>
  </si>
  <si>
    <t>South Bedfordshire LA</t>
  </si>
  <si>
    <t>Bracknell Forest  UA</t>
  </si>
  <si>
    <t>Reading  UA</t>
  </si>
  <si>
    <t>Slough UA</t>
  </si>
  <si>
    <t>West Berkshire  UA</t>
  </si>
  <si>
    <t>Windsor and Maidenhead  UA</t>
  </si>
  <si>
    <t>Wokingham  UA</t>
  </si>
  <si>
    <t>Bristol, City of  UA</t>
  </si>
  <si>
    <t>Aylesbury Vale LA</t>
  </si>
  <si>
    <t>Chiltern LA</t>
  </si>
  <si>
    <t>Milton Keynes  UA</t>
  </si>
  <si>
    <t>South Bucks LA</t>
  </si>
  <si>
    <t>Wycombe LA</t>
  </si>
  <si>
    <t>Cambridge LA</t>
  </si>
  <si>
    <t>East Cambridgeshire LA</t>
  </si>
  <si>
    <t>Fenland LA</t>
  </si>
  <si>
    <t>Huntingdonshire LA</t>
  </si>
  <si>
    <t>Peterborough  UA</t>
  </si>
  <si>
    <t>South Cambridgeshire LA</t>
  </si>
  <si>
    <t>Chester LA</t>
  </si>
  <si>
    <t>Congleton LA</t>
  </si>
  <si>
    <t>Crewe and Nantwich LA</t>
  </si>
  <si>
    <t>Ellesmere Port and Neston LA</t>
  </si>
  <si>
    <t>Halton  UA</t>
  </si>
  <si>
    <t>Macclesfield LA</t>
  </si>
  <si>
    <t>Vale Royal LA</t>
  </si>
  <si>
    <t>Warrington  UA</t>
  </si>
  <si>
    <t>Caradon LA</t>
  </si>
  <si>
    <t>Carrick LA</t>
  </si>
  <si>
    <t>Kerrier LA</t>
  </si>
  <si>
    <t>North Cornwall LA</t>
  </si>
  <si>
    <t>Penwith LA</t>
  </si>
  <si>
    <t>Restormel LA</t>
  </si>
  <si>
    <t>Isles of Scilly LA</t>
  </si>
  <si>
    <t>Allerdale LA</t>
  </si>
  <si>
    <t>Barrow-in-Furness LA</t>
  </si>
  <si>
    <t>Carlisle LA</t>
  </si>
  <si>
    <t>Copeland LA</t>
  </si>
  <si>
    <t>Eden LA</t>
  </si>
  <si>
    <t>South Lakeland LA</t>
  </si>
  <si>
    <t>Amber Valley LA</t>
  </si>
  <si>
    <t>Bolsover LA</t>
  </si>
  <si>
    <t>Chesterfield LA</t>
  </si>
  <si>
    <t>Derby  UA</t>
  </si>
  <si>
    <t>Derbyshire Dales LA</t>
  </si>
  <si>
    <t>Erewash LA</t>
  </si>
  <si>
    <t>High Peak LA</t>
  </si>
  <si>
    <t>North East Derbyshire LA</t>
  </si>
  <si>
    <t>South Derbyshire LA</t>
  </si>
  <si>
    <t>East Devon LA</t>
  </si>
  <si>
    <t>Exeter LA</t>
  </si>
  <si>
    <t>Mid Devon LA</t>
  </si>
  <si>
    <t>North Devon LA</t>
  </si>
  <si>
    <t>Plymouth  UA</t>
  </si>
  <si>
    <t>South Hams LA</t>
  </si>
  <si>
    <t>Teignbridge LA</t>
  </si>
  <si>
    <t>Torbay UA</t>
  </si>
  <si>
    <t>Torridge LA</t>
  </si>
  <si>
    <t>West Devon LA</t>
  </si>
  <si>
    <t>Bournemouth  UA</t>
  </si>
  <si>
    <t>Christchurch LA</t>
  </si>
  <si>
    <t>East Dorset LA</t>
  </si>
  <si>
    <t>North Dorset LA</t>
  </si>
  <si>
    <t>Poole  UA</t>
  </si>
  <si>
    <t>Purbeck LA</t>
  </si>
  <si>
    <t>West Dorset LA</t>
  </si>
  <si>
    <t>Weymouth and Portland LA</t>
  </si>
  <si>
    <t>Chester-le-Street LA</t>
  </si>
  <si>
    <t>Darlington  UA</t>
  </si>
  <si>
    <t>Derwentside LA</t>
  </si>
  <si>
    <t>Durham LA</t>
  </si>
  <si>
    <t>Easington LA</t>
  </si>
  <si>
    <t>Hartlepool   UA</t>
  </si>
  <si>
    <t>Sedgefield LA</t>
  </si>
  <si>
    <t>Stockton-on-Tees  UA</t>
  </si>
  <si>
    <t>Teesdale LA</t>
  </si>
  <si>
    <t>Wear Valley LA</t>
  </si>
  <si>
    <t>East Riding of Yorkshire  UA</t>
  </si>
  <si>
    <t>Kingston upon Hull, City of  UA</t>
  </si>
  <si>
    <t>Brighton and Hove UA</t>
  </si>
  <si>
    <t>Eastbourne LA</t>
  </si>
  <si>
    <t>Hastings LA</t>
  </si>
  <si>
    <t>Lewes LA</t>
  </si>
  <si>
    <t>Rother LA</t>
  </si>
  <si>
    <t>Wealden LA</t>
  </si>
  <si>
    <t>Basildon LA</t>
  </si>
  <si>
    <t>Braintree LA</t>
  </si>
  <si>
    <t>Brentwood LA</t>
  </si>
  <si>
    <t>Castle Point LA</t>
  </si>
  <si>
    <t>Chelmsford LA</t>
  </si>
  <si>
    <t>Colchester LA</t>
  </si>
  <si>
    <t>Epping Forest LA</t>
  </si>
  <si>
    <t>Harlow LA</t>
  </si>
  <si>
    <t>Maldon LA</t>
  </si>
  <si>
    <t>Rochford LA</t>
  </si>
  <si>
    <t>Southend-on-Sea  UA</t>
  </si>
  <si>
    <t>Tendring LA</t>
  </si>
  <si>
    <t>Thurrock  UA</t>
  </si>
  <si>
    <t>Uttlesford LA</t>
  </si>
  <si>
    <t>Cheltenham LA</t>
  </si>
  <si>
    <t>Cotswold LA</t>
  </si>
  <si>
    <t>Forest of Dean LA</t>
  </si>
  <si>
    <t>Gloucester LA</t>
  </si>
  <si>
    <t>South Gloucestershire  UA</t>
  </si>
  <si>
    <t>Stroud LA</t>
  </si>
  <si>
    <t>Tewkesbury LA</t>
  </si>
  <si>
    <t>Basingstoke and Deane LA</t>
  </si>
  <si>
    <t>East Hampshire LA</t>
  </si>
  <si>
    <t>Eastleigh LA</t>
  </si>
  <si>
    <t>Fareham LA</t>
  </si>
  <si>
    <t>Gosport LA</t>
  </si>
  <si>
    <t>Hart LA</t>
  </si>
  <si>
    <t>Havant LA</t>
  </si>
  <si>
    <t>New Forest LA</t>
  </si>
  <si>
    <t>Portsmouth  UA</t>
  </si>
  <si>
    <t>Rushmoor LA</t>
  </si>
  <si>
    <t>Southampton  UA</t>
  </si>
  <si>
    <t>Test Valley LA</t>
  </si>
  <si>
    <t>Winchester LA</t>
  </si>
  <si>
    <t>Herefordshire, County of UA</t>
  </si>
  <si>
    <t>Broxbourne LA</t>
  </si>
  <si>
    <t>Dacorum LA</t>
  </si>
  <si>
    <t>East Hertfordshire LA</t>
  </si>
  <si>
    <t>Hertsmere LA</t>
  </si>
  <si>
    <t>North Hertfordshire LA</t>
  </si>
  <si>
    <t>St. Albans LA</t>
  </si>
  <si>
    <t>Stevenage LA</t>
  </si>
  <si>
    <t>Three Rivers LA</t>
  </si>
  <si>
    <t>Watford LA</t>
  </si>
  <si>
    <t>Welwyn Hatfield LA</t>
  </si>
  <si>
    <t>Ashford LA</t>
  </si>
  <si>
    <t>Canterbury LA</t>
  </si>
  <si>
    <t>Dartford LA</t>
  </si>
  <si>
    <t>Dover LA</t>
  </si>
  <si>
    <t>Gravesham LA</t>
  </si>
  <si>
    <t>Maidstone LA</t>
  </si>
  <si>
    <t>Medway  UA</t>
  </si>
  <si>
    <t>Sevenoaks LA</t>
  </si>
  <si>
    <t>Shepway LA</t>
  </si>
  <si>
    <t>Swale LA</t>
  </si>
  <si>
    <t>Thanet LA</t>
  </si>
  <si>
    <t>Tonbridge and Malling LA</t>
  </si>
  <si>
    <t>Tunbridge Wells LA</t>
  </si>
  <si>
    <t>Blackburn with Darwen UA</t>
  </si>
  <si>
    <t>Blackpool  UA</t>
  </si>
  <si>
    <t>Burnley LA</t>
  </si>
  <si>
    <t>Chorley LA</t>
  </si>
  <si>
    <t>Fylde LA</t>
  </si>
  <si>
    <t>Hyndburn LA</t>
  </si>
  <si>
    <t>Lancaster LA</t>
  </si>
  <si>
    <t>Pendle LA</t>
  </si>
  <si>
    <t>Preston LA</t>
  </si>
  <si>
    <t>Ribble Valley LA</t>
  </si>
  <si>
    <t>Rossendale LA</t>
  </si>
  <si>
    <t>South Ribble LA</t>
  </si>
  <si>
    <t>West Lancashire LA</t>
  </si>
  <si>
    <t>Wyre LA</t>
  </si>
  <si>
    <t>Blaby LA</t>
  </si>
  <si>
    <t>Charnwood LA</t>
  </si>
  <si>
    <t>Harborough LA</t>
  </si>
  <si>
    <t>Hinckley and Bosworth LA</t>
  </si>
  <si>
    <t>Leicester UA</t>
  </si>
  <si>
    <t>Melton LA</t>
  </si>
  <si>
    <t>North West Leicestershire LA</t>
  </si>
  <si>
    <t>Oadby and Wigston LA</t>
  </si>
  <si>
    <t>Boston LA</t>
  </si>
  <si>
    <t>East Lindsey LA</t>
  </si>
  <si>
    <t>Lincoln LA</t>
  </si>
  <si>
    <t>North East Lincolnshire UA</t>
  </si>
  <si>
    <t>North Kesteven LA</t>
  </si>
  <si>
    <t>North Lincolnshire UA</t>
  </si>
  <si>
    <t>South Holland LA</t>
  </si>
  <si>
    <t>South Kesteven LA</t>
  </si>
  <si>
    <t>West Lindsey LA</t>
  </si>
  <si>
    <t>Breckland LA</t>
  </si>
  <si>
    <t>Broadland LA</t>
  </si>
  <si>
    <t>Great Yarmouth LA</t>
  </si>
  <si>
    <t>King's Lynn and West Norfolk LA</t>
  </si>
  <si>
    <t>North Norfolk LA</t>
  </si>
  <si>
    <t>Norwich LA</t>
  </si>
  <si>
    <t>South Norfolk LA</t>
  </si>
  <si>
    <t>Corby LA</t>
  </si>
  <si>
    <t>Daventry LA</t>
  </si>
  <si>
    <t>East Northamptonshire LA</t>
  </si>
  <si>
    <t>Kettering LA</t>
  </si>
  <si>
    <t>Northampton LA</t>
  </si>
  <si>
    <t>South Northamptonshire LA</t>
  </si>
  <si>
    <t>Wellingborough LA</t>
  </si>
  <si>
    <t>Alnwick LA</t>
  </si>
  <si>
    <t>Berwick-upon-Tweed LA</t>
  </si>
  <si>
    <t>Blyth Valley LA</t>
  </si>
  <si>
    <t>Castle Morpeth LA</t>
  </si>
  <si>
    <t>Tynedale LA</t>
  </si>
  <si>
    <t>Wansbeck LA</t>
  </si>
  <si>
    <t>Craven LA</t>
  </si>
  <si>
    <t>Hambleton LA</t>
  </si>
  <si>
    <t>Harrogate LA</t>
  </si>
  <si>
    <t>Middlesborough  UA</t>
  </si>
  <si>
    <t>Redcar and Cleveland UA</t>
  </si>
  <si>
    <t>Richmondshire LA</t>
  </si>
  <si>
    <t>Ryedale LA</t>
  </si>
  <si>
    <t>Scarborough LA</t>
  </si>
  <si>
    <t>Selby LA</t>
  </si>
  <si>
    <t>York UA</t>
  </si>
  <si>
    <t>Ashfield LA</t>
  </si>
  <si>
    <t>Bassetlaw LA</t>
  </si>
  <si>
    <t>Broxtowe LA</t>
  </si>
  <si>
    <t>Gedling LA</t>
  </si>
  <si>
    <t>Mansfield LA</t>
  </si>
  <si>
    <t>Newark and Sherwood LA</t>
  </si>
  <si>
    <t>Nottingham UA</t>
  </si>
  <si>
    <t>Rushcliffe LA</t>
  </si>
  <si>
    <t>Cherwell LA</t>
  </si>
  <si>
    <t>Oxford LA</t>
  </si>
  <si>
    <t>South Oxfordshire LA</t>
  </si>
  <si>
    <t>Vale of White Horse LA</t>
  </si>
  <si>
    <t>West Oxfordshire LA</t>
  </si>
  <si>
    <t>Rutland UA</t>
  </si>
  <si>
    <t>Bridgnorth LA</t>
  </si>
  <si>
    <t>North Shropshire LA</t>
  </si>
  <si>
    <t>Oswestry LA</t>
  </si>
  <si>
    <t>Shrewsbury and Atcham LA</t>
  </si>
  <si>
    <t>South Shropshire LA</t>
  </si>
  <si>
    <t>Telford and Wrekin UA</t>
  </si>
  <si>
    <t>Bath and North East Somerset UA</t>
  </si>
  <si>
    <t>Mendip LA</t>
  </si>
  <si>
    <t>North Somerset UA</t>
  </si>
  <si>
    <t>Sedgemoor LA</t>
  </si>
  <si>
    <t>South Somerset LA</t>
  </si>
  <si>
    <t>Taunton Deane LA</t>
  </si>
  <si>
    <t>West Somerset LA</t>
  </si>
  <si>
    <t>Cannock Chase LA</t>
  </si>
  <si>
    <t>East Staffordshire LA</t>
  </si>
  <si>
    <t>Lichfield LA</t>
  </si>
  <si>
    <t>Newcasle-under-Lyme LA</t>
  </si>
  <si>
    <t>South Staffordshire LA</t>
  </si>
  <si>
    <t>Stafford LA</t>
  </si>
  <si>
    <t>Staffordshire Moorlands LA</t>
  </si>
  <si>
    <t>Stoke-on-Trent UA</t>
  </si>
  <si>
    <t>Tamworth LA</t>
  </si>
  <si>
    <t>Babergh LA</t>
  </si>
  <si>
    <t>Forest Heath LA</t>
  </si>
  <si>
    <t>Ipswich LA</t>
  </si>
  <si>
    <t>Mid Suffolk LA</t>
  </si>
  <si>
    <t>St. Edmundsbury LA</t>
  </si>
  <si>
    <t>Suffolk Coastal LA</t>
  </si>
  <si>
    <t>Waveney LA</t>
  </si>
  <si>
    <t>Elmbridge LA</t>
  </si>
  <si>
    <t>Epsom and Ewell LA</t>
  </si>
  <si>
    <t>Guildford LA</t>
  </si>
  <si>
    <t>Mole Valley LA</t>
  </si>
  <si>
    <t>Reigate and Barnstead LA</t>
  </si>
  <si>
    <t>Runnymede LA</t>
  </si>
  <si>
    <t>Spelthorne LA</t>
  </si>
  <si>
    <t>Surrey Heath LA</t>
  </si>
  <si>
    <t>Tandridge LA</t>
  </si>
  <si>
    <t>Waverley LA</t>
  </si>
  <si>
    <t>Woking LA</t>
  </si>
  <si>
    <t>North Warwickshire LA</t>
  </si>
  <si>
    <t>Nuneaton and Bedworth LA</t>
  </si>
  <si>
    <t>Rugby LA</t>
  </si>
  <si>
    <t>Stratford-upon-Avon LA</t>
  </si>
  <si>
    <t>Warwick LA</t>
  </si>
  <si>
    <t>Adur LA</t>
  </si>
  <si>
    <t>Arun LA</t>
  </si>
  <si>
    <t>Chichester LA</t>
  </si>
  <si>
    <t>Crawley LA</t>
  </si>
  <si>
    <t>Horsham LA</t>
  </si>
  <si>
    <t>Mid Sussex LA</t>
  </si>
  <si>
    <t>Worthing LA</t>
  </si>
  <si>
    <t>Isle of Wight UA</t>
  </si>
  <si>
    <t>Kennet LA</t>
  </si>
  <si>
    <t>North Wiltshire LA</t>
  </si>
  <si>
    <t>Salisbury LA</t>
  </si>
  <si>
    <t>Swindon UA</t>
  </si>
  <si>
    <t>West Wiltshire LA</t>
  </si>
  <si>
    <t>Bromsgrove LA</t>
  </si>
  <si>
    <t>Malvern Hills LA</t>
  </si>
  <si>
    <t>Redditch LA</t>
  </si>
  <si>
    <t>Worcester LA</t>
  </si>
  <si>
    <t>Wychavon LA</t>
  </si>
  <si>
    <t>Wyre Forest LA</t>
  </si>
  <si>
    <t>Blaenau Gwent UA</t>
  </si>
  <si>
    <t>Bridgend UA</t>
  </si>
  <si>
    <t>Caerphilly UA</t>
  </si>
  <si>
    <t>Cardiff UA</t>
  </si>
  <si>
    <t>Carmarthenshire UA</t>
  </si>
  <si>
    <t>Ceredigion UA</t>
  </si>
  <si>
    <t>Conwy UA</t>
  </si>
  <si>
    <t>Denbighshire UA</t>
  </si>
  <si>
    <t>Flintshire UA</t>
  </si>
  <si>
    <t>Gwynedd UA</t>
  </si>
  <si>
    <t>Isle of Anglesey UA</t>
  </si>
  <si>
    <t>Merthyr Tydfil UA</t>
  </si>
  <si>
    <t>Monmouthshire UA</t>
  </si>
  <si>
    <t>Neath Port Talbot UA</t>
  </si>
  <si>
    <t>Newport UA</t>
  </si>
  <si>
    <t>Pembrokeshire UA</t>
  </si>
  <si>
    <t>Powys UA</t>
  </si>
  <si>
    <t>Rhondda, Cynon, Taff UA</t>
  </si>
  <si>
    <t>Swansea UA</t>
  </si>
  <si>
    <t>Torfaen UA</t>
  </si>
  <si>
    <t>Vale of Glamorgan, The  UA</t>
  </si>
  <si>
    <t>Wrexham UA</t>
  </si>
  <si>
    <t>Aberdeen City CA</t>
  </si>
  <si>
    <t>Aberdeenshire CA</t>
  </si>
  <si>
    <t>Angus CA</t>
  </si>
  <si>
    <t>Argyll and Bute CA</t>
  </si>
  <si>
    <t>Clackmannanshire CA</t>
  </si>
  <si>
    <t>Dumfries and Galloway CA</t>
  </si>
  <si>
    <t>Dundee City CA</t>
  </si>
  <si>
    <t>East Ayrshire CA</t>
  </si>
  <si>
    <t>East Dunbartonshire CA</t>
  </si>
  <si>
    <t>East Lothian CA</t>
  </si>
  <si>
    <t>East Renfrewshire CA</t>
  </si>
  <si>
    <t>Edinburgh, City of CA</t>
  </si>
  <si>
    <t>Eilean Siar CA</t>
  </si>
  <si>
    <t>Falkirk CA</t>
  </si>
  <si>
    <t>Fife CA</t>
  </si>
  <si>
    <t>Glasgow City CA</t>
  </si>
  <si>
    <t>Highland CA</t>
  </si>
  <si>
    <t>Inverclyde CA</t>
  </si>
  <si>
    <t>Midlothian CA</t>
  </si>
  <si>
    <t>Moray CA</t>
  </si>
  <si>
    <t>North Ayrshire CA</t>
  </si>
  <si>
    <t>North Lanarkshire CA</t>
  </si>
  <si>
    <t>Orkney Islands CA</t>
  </si>
  <si>
    <t>Perth and Kinross CA</t>
  </si>
  <si>
    <t>Renfrewshire CA</t>
  </si>
  <si>
    <t>Scottish Borders, The CA</t>
  </si>
  <si>
    <t>Shetland Islands CA</t>
  </si>
  <si>
    <t>South Ayrshire CA</t>
  </si>
  <si>
    <t>South Lanarkshire CA</t>
  </si>
  <si>
    <t>Stirling CA</t>
  </si>
  <si>
    <t>West Dunbartonshire CA</t>
  </si>
  <si>
    <t>West Lothian CA</t>
  </si>
  <si>
    <t>A</t>
  </si>
  <si>
    <t>D</t>
  </si>
  <si>
    <t>C</t>
  </si>
  <si>
    <t>B</t>
  </si>
  <si>
    <t>Antrim</t>
  </si>
  <si>
    <t>Ards</t>
  </si>
  <si>
    <t>Armagh</t>
  </si>
  <si>
    <t>Ballymena</t>
  </si>
  <si>
    <t>Ballymoney</t>
  </si>
  <si>
    <t>Banbridge</t>
  </si>
  <si>
    <t>Belfast</t>
  </si>
  <si>
    <t>Carrickfergus</t>
  </si>
  <si>
    <t>Castlereagh</t>
  </si>
  <si>
    <t>Coleraine</t>
  </si>
  <si>
    <t>Cookstown</t>
  </si>
  <si>
    <t>Craigavon</t>
  </si>
  <si>
    <t>Derry</t>
  </si>
  <si>
    <t>Down</t>
  </si>
  <si>
    <t>Dungannon</t>
  </si>
  <si>
    <t>Fermanagh</t>
  </si>
  <si>
    <t>Larne</t>
  </si>
  <si>
    <t>Limavady</t>
  </si>
  <si>
    <t>Lisburn</t>
  </si>
  <si>
    <t>Magherafelt</t>
  </si>
  <si>
    <t>Moyle</t>
  </si>
  <si>
    <t>Newry And Mourne</t>
  </si>
  <si>
    <t>Newtownabbey</t>
  </si>
  <si>
    <t>North Down</t>
  </si>
  <si>
    <t>Omagh</t>
  </si>
  <si>
    <t>Strabane</t>
  </si>
  <si>
    <t>Northern Ireland</t>
  </si>
  <si>
    <t>Manufacturing 2001</t>
  </si>
  <si>
    <t>Banking and finance 2001</t>
  </si>
  <si>
    <t>2001 population</t>
  </si>
  <si>
    <t>All people 1991</t>
  </si>
  <si>
    <t>Manufacturing 1991</t>
  </si>
  <si>
    <t>Banking and finance 1991</t>
  </si>
  <si>
    <t>Elementary occupations 1991</t>
  </si>
  <si>
    <t>Professional occupations 1991</t>
  </si>
  <si>
    <t>Elementary occupations 2001</t>
  </si>
  <si>
    <t>Professional occupations 2001</t>
  </si>
  <si>
    <t>31+ hours 2001</t>
  </si>
  <si>
    <t>31+ hours 1991</t>
  </si>
  <si>
    <t>Permanently sick/disabled 1991</t>
  </si>
  <si>
    <t>Permanently sick/disabled 2001</t>
  </si>
  <si>
    <t>not unemployed 1991</t>
  </si>
  <si>
    <t>not unemployed 2001</t>
  </si>
  <si>
    <t>loneparentnotworking 1991</t>
  </si>
  <si>
    <t>loneparentnotworking 2001</t>
  </si>
  <si>
    <t>couplebothworking 2001</t>
  </si>
  <si>
    <t>couplebothworking 1991</t>
  </si>
  <si>
    <t>16+ llti 1991</t>
  </si>
  <si>
    <t>16+ llti 2001</t>
  </si>
  <si>
    <t>low, falling</t>
  </si>
  <si>
    <t>low, rising</t>
  </si>
  <si>
    <t>high, falling</t>
  </si>
  <si>
    <t>high, rising</t>
  </si>
  <si>
    <t>B 4%+0%</t>
  </si>
  <si>
    <t>A 7%-1%</t>
  </si>
  <si>
    <t>A 8%-1%</t>
  </si>
  <si>
    <t>A 8%0%</t>
  </si>
  <si>
    <t>C 8%-1%</t>
  </si>
  <si>
    <t>A 5%-1%</t>
  </si>
  <si>
    <t>A 6%-1%</t>
  </si>
  <si>
    <t>A 6%0%</t>
  </si>
  <si>
    <t>C 8%0%</t>
  </si>
  <si>
    <t>B 9%+0%</t>
  </si>
  <si>
    <t>C 10%-1%</t>
  </si>
  <si>
    <t>C 8%-2%</t>
  </si>
  <si>
    <t>B 5%+2%</t>
  </si>
  <si>
    <t>C 12%-2%</t>
  </si>
  <si>
    <t>C 10%-2%</t>
  </si>
  <si>
    <t>C 11%-2%</t>
  </si>
  <si>
    <t>D 7%+1%</t>
  </si>
  <si>
    <t>C 5%-1%</t>
  </si>
  <si>
    <t>C 13%-1%</t>
  </si>
  <si>
    <t>B 8%+0%</t>
  </si>
  <si>
    <t>A 11%-2%</t>
  </si>
  <si>
    <t>D 7%+0%</t>
  </si>
  <si>
    <t>B 9%+1%</t>
  </si>
  <si>
    <t>C 12%-3%</t>
  </si>
  <si>
    <t>C 7%-1%</t>
  </si>
  <si>
    <t>B 6%+1%</t>
  </si>
  <si>
    <t>C 13%-2%</t>
  </si>
  <si>
    <t>C 9%-3%</t>
  </si>
  <si>
    <t>B 5%+0%</t>
  </si>
  <si>
    <t>D 9%+1%</t>
  </si>
  <si>
    <t>A 10%0%</t>
  </si>
  <si>
    <t>A 9%-1%</t>
  </si>
  <si>
    <t>C 9%-1%</t>
  </si>
  <si>
    <t>A 5%-2%</t>
  </si>
  <si>
    <t>A 7%0%</t>
  </si>
  <si>
    <t>C 6%-2%</t>
  </si>
  <si>
    <t>B 3%+0%</t>
  </si>
  <si>
    <t>C 6%-1%</t>
  </si>
  <si>
    <t>C 3%0%</t>
  </si>
  <si>
    <t>C 4%-1%</t>
  </si>
  <si>
    <t>D 5%+0%</t>
  </si>
  <si>
    <t>A 5%0%</t>
  </si>
  <si>
    <t>B 2%+3%</t>
  </si>
  <si>
    <t>B 4%+3%</t>
  </si>
  <si>
    <t>B 5%+3%</t>
  </si>
  <si>
    <t>B 3%+3%</t>
  </si>
  <si>
    <t>B 3%+2%</t>
  </si>
  <si>
    <t>B 7%+4%</t>
  </si>
  <si>
    <t>B 4%+2%</t>
  </si>
  <si>
    <t>D 3%+2%</t>
  </si>
  <si>
    <t>D 4%+2%</t>
  </si>
  <si>
    <t>B 2%+2%</t>
  </si>
  <si>
    <t>D 4%+3%</t>
  </si>
  <si>
    <t>B 5%+4%</t>
  </si>
  <si>
    <t>D 5%+2%</t>
  </si>
  <si>
    <t>D 5%+3%</t>
  </si>
  <si>
    <t>B 6%+3%</t>
  </si>
  <si>
    <t>B 2%+1%</t>
  </si>
  <si>
    <t>D 6%+3%</t>
  </si>
  <si>
    <t>D 8%+3%</t>
  </si>
  <si>
    <t>D 7%+2%</t>
  </si>
  <si>
    <t>D 7%+3%</t>
  </si>
  <si>
    <t>B 7%+3%</t>
  </si>
  <si>
    <t>D 8%+4%</t>
  </si>
  <si>
    <t>B 6%+4%</t>
  </si>
  <si>
    <t>D 9%+2%</t>
  </si>
  <si>
    <t>D 6%+5%</t>
  </si>
  <si>
    <t>D 8%+5%</t>
  </si>
  <si>
    <t>D 11%+8%</t>
  </si>
  <si>
    <t>B 8%+5%</t>
  </si>
  <si>
    <t>D 11%+6%</t>
  </si>
  <si>
    <t>B 8%+6%</t>
  </si>
  <si>
    <t>B 10%+3%</t>
  </si>
  <si>
    <t>D 4%+1%</t>
  </si>
  <si>
    <t>B 3%+1%</t>
  </si>
  <si>
    <t>D 10%+4%</t>
  </si>
  <si>
    <t>D 10%+3%</t>
  </si>
  <si>
    <t>D 6%+2%</t>
  </si>
  <si>
    <t>D 6%+0%</t>
  </si>
  <si>
    <t>D 5%+1%</t>
  </si>
  <si>
    <t>D 3%+1%</t>
  </si>
  <si>
    <t>D 3%+3%</t>
  </si>
  <si>
    <t>B 4%+1%</t>
  </si>
  <si>
    <t>D 5%+4%</t>
  </si>
  <si>
    <t>D 6%+4%</t>
  </si>
  <si>
    <t>B 32%+2%</t>
  </si>
  <si>
    <t>A 35%0%</t>
  </si>
  <si>
    <t>D 33%+1%</t>
  </si>
  <si>
    <t>B 26%+2%</t>
  </si>
  <si>
    <t>B 32%+0%</t>
  </si>
  <si>
    <t>B 36%+1%</t>
  </si>
  <si>
    <t>B 30%+2%</t>
  </si>
  <si>
    <t>B 28%+2%</t>
  </si>
  <si>
    <t>C 32%-1%</t>
  </si>
  <si>
    <t>B 30%+1%</t>
  </si>
  <si>
    <t>D 31%+1%</t>
  </si>
  <si>
    <t>B 33%+1%</t>
  </si>
  <si>
    <t>D 29%+1%</t>
  </si>
  <si>
    <t>D 34%+0%</t>
  </si>
  <si>
    <t>D 31%+0%</t>
  </si>
  <si>
    <t>B 32%+1%</t>
  </si>
  <si>
    <t>D 31%+2%</t>
  </si>
  <si>
    <t>A 31%0%</t>
  </si>
  <si>
    <t>D 30%+1%</t>
  </si>
  <si>
    <t>B 29%+2%</t>
  </si>
  <si>
    <t>D 35%+0%</t>
  </si>
  <si>
    <t>B 31%+0%</t>
  </si>
  <si>
    <t>B 31%+1%</t>
  </si>
  <si>
    <t>D 34%+1%</t>
  </si>
  <si>
    <t>C 35%-1%</t>
  </si>
  <si>
    <t>D 37%+1%</t>
  </si>
  <si>
    <t>D 32%+0%</t>
  </si>
  <si>
    <t>A 29%-1%</t>
  </si>
  <si>
    <t>B 30%+0%</t>
  </si>
  <si>
    <t>B 34%+1%</t>
  </si>
  <si>
    <t>D 36%+1%</t>
  </si>
  <si>
    <t>B 28%+1%</t>
  </si>
  <si>
    <t>D 34%+2%</t>
  </si>
  <si>
    <t>D 38%+1%</t>
  </si>
  <si>
    <t>D 33%+2%</t>
  </si>
  <si>
    <t>B 28%+3%</t>
  </si>
  <si>
    <t>D 32%+1%</t>
  </si>
  <si>
    <t>D 38%+2%</t>
  </si>
  <si>
    <t>D 33%+6%</t>
  </si>
  <si>
    <t>A 34%0%</t>
  </si>
  <si>
    <t>D 39%+3%</t>
  </si>
  <si>
    <t>D 38%+5%</t>
  </si>
  <si>
    <t>B 31%+7%</t>
  </si>
  <si>
    <t>B 35%+1%</t>
  </si>
  <si>
    <t>B 29%+1%</t>
  </si>
  <si>
    <t>D 35%+2%</t>
  </si>
  <si>
    <t>B 31%+2%</t>
  </si>
  <si>
    <t>D 6%+1%</t>
  </si>
  <si>
    <t>B 5%+1%</t>
  </si>
  <si>
    <t>B 2%+0%</t>
  </si>
  <si>
    <t>D 2%+1%</t>
  </si>
  <si>
    <t>D 2%+0%</t>
  </si>
  <si>
    <t>D 3%+0%</t>
  </si>
  <si>
    <t>B 95%+2%</t>
  </si>
  <si>
    <t>B 96%+2%</t>
  </si>
  <si>
    <t>B 94%+3%</t>
  </si>
  <si>
    <t>B 93%+4%</t>
  </si>
  <si>
    <t>D 95%+2%</t>
  </si>
  <si>
    <t>B 90%+6%</t>
  </si>
  <si>
    <t>B 95%+3%</t>
  </si>
  <si>
    <t>B 93%+3%</t>
  </si>
  <si>
    <t>B 92%+4%</t>
  </si>
  <si>
    <t>D 96%+2%</t>
  </si>
  <si>
    <t>D 94%+3%</t>
  </si>
  <si>
    <t>D 93%+3%</t>
  </si>
  <si>
    <t>D 97%+2%</t>
  </si>
  <si>
    <t>D 93%+4%</t>
  </si>
  <si>
    <t>D 91%+5%</t>
  </si>
  <si>
    <t>D 95%+3%</t>
  </si>
  <si>
    <t>D 92%+4%</t>
  </si>
  <si>
    <t>B 94%+4%</t>
  </si>
  <si>
    <t>B 90%+5%</t>
  </si>
  <si>
    <t>D 96%+3%</t>
  </si>
  <si>
    <t>B 91%+5%</t>
  </si>
  <si>
    <t>B 1%+1%</t>
  </si>
  <si>
    <t>D 2%+2%</t>
  </si>
  <si>
    <t>D 2%+3%</t>
  </si>
  <si>
    <t>B 22%+0%</t>
  </si>
  <si>
    <t>A 21%0%</t>
  </si>
  <si>
    <t>B 23%+1%</t>
  </si>
  <si>
    <t>B 21%+1%</t>
  </si>
  <si>
    <t>C 22%0%</t>
  </si>
  <si>
    <t>A 13%0%</t>
  </si>
  <si>
    <t>A 22%0%</t>
  </si>
  <si>
    <t>B 20%+1%</t>
  </si>
  <si>
    <t>B 20%+0%</t>
  </si>
  <si>
    <t>B 19%+0%</t>
  </si>
  <si>
    <t>C 23%-1%</t>
  </si>
  <si>
    <t>C 21%-1%</t>
  </si>
  <si>
    <t>D 21%+0%</t>
  </si>
  <si>
    <t>C 21%0%</t>
  </si>
  <si>
    <t>C 25%-1%</t>
  </si>
  <si>
    <t>C 22%-1%</t>
  </si>
  <si>
    <t>D 22%+1%</t>
  </si>
  <si>
    <t>B 18%+1%</t>
  </si>
  <si>
    <t>D 21%+1%</t>
  </si>
  <si>
    <t>C 17%0%</t>
  </si>
  <si>
    <t>A 17%-1%</t>
  </si>
  <si>
    <t>A 24%0%</t>
  </si>
  <si>
    <t>D 20%+0%</t>
  </si>
  <si>
    <t>D 24%+0%</t>
  </si>
  <si>
    <t>C 24%-1%</t>
  </si>
  <si>
    <t>D 23%+1%</t>
  </si>
  <si>
    <t>A 20%0%</t>
  </si>
  <si>
    <t>C 19%0%</t>
  </si>
  <si>
    <t>C 17%-1%</t>
  </si>
  <si>
    <t>D 25%+0%</t>
  </si>
  <si>
    <t>B 21%+0%</t>
  </si>
  <si>
    <t>B 23%+0%</t>
  </si>
  <si>
    <t>B 22%+1%</t>
  </si>
  <si>
    <t>C 20%-1%</t>
  </si>
  <si>
    <t>D 20%+1%</t>
  </si>
  <si>
    <t>D 24%+1%</t>
  </si>
  <si>
    <t>A 21%-1%</t>
  </si>
  <si>
    <t>C 18%-1%</t>
  </si>
  <si>
    <t>A 13%-2%</t>
  </si>
  <si>
    <t>C 20%0%</t>
  </si>
  <si>
    <t>A 10%-1%</t>
  </si>
  <si>
    <t>B 19%+1%</t>
  </si>
  <si>
    <t>D 23%+0%</t>
  </si>
  <si>
    <t>A 16%0%</t>
  </si>
  <si>
    <t>C 13%0%</t>
  </si>
  <si>
    <t>D 19%+1%</t>
  </si>
  <si>
    <t>D 19%+0%</t>
  </si>
  <si>
    <t>D 22%+2%</t>
  </si>
  <si>
    <t>D 9%+8%</t>
  </si>
  <si>
    <t>D 10%+7%</t>
  </si>
  <si>
    <t>D 14%+8%</t>
  </si>
  <si>
    <t>D 11%+7%</t>
  </si>
  <si>
    <t>D 17%+8%</t>
  </si>
  <si>
    <t>D 12%+8%</t>
  </si>
  <si>
    <t>D 14%+7%</t>
  </si>
  <si>
    <t>D 16%+7%</t>
  </si>
  <si>
    <t>D 10%+9%</t>
  </si>
  <si>
    <t>B 12%+7%</t>
  </si>
  <si>
    <t>B 14%+7%</t>
  </si>
  <si>
    <t>D 12%+5%</t>
  </si>
  <si>
    <t>B 13%+7%</t>
  </si>
  <si>
    <t>B 12%+6%</t>
  </si>
  <si>
    <t>D 13%+6%</t>
  </si>
  <si>
    <t>B 11%+6%</t>
  </si>
  <si>
    <t>D 15%+7%</t>
  </si>
  <si>
    <t>D 14%+6%</t>
  </si>
  <si>
    <t>D 14%+5%</t>
  </si>
  <si>
    <t>D 12%+7%</t>
  </si>
  <si>
    <t>D 12%+6%</t>
  </si>
  <si>
    <t>D 13%+7%</t>
  </si>
  <si>
    <t>B 11%+7%</t>
  </si>
  <si>
    <t>B 10%+6%</t>
  </si>
  <si>
    <t>B 9%+5%</t>
  </si>
  <si>
    <t>D 17%+7%</t>
  </si>
  <si>
    <t>B 10%+5%</t>
  </si>
  <si>
    <t>D 18%+8%</t>
  </si>
  <si>
    <t>D 15%+6%</t>
  </si>
  <si>
    <t>B 8%+4%</t>
  </si>
  <si>
    <t>D 12%+4%</t>
  </si>
  <si>
    <t>B 10%+4%</t>
  </si>
  <si>
    <t>B 11%+4%</t>
  </si>
  <si>
    <t>D 11%+3%</t>
  </si>
  <si>
    <t>D 10%+5%</t>
  </si>
  <si>
    <t xml:space="preserve">D </t>
  </si>
  <si>
    <t xml:space="preserve">C </t>
  </si>
  <si>
    <t>Figure 8.1: Employment in manufacturing in the UK, 1991-2001</t>
  </si>
  <si>
    <t>1991-2001</t>
  </si>
  <si>
    <t xml:space="preserve">Figure 8.4: Employment in professional occupations in the UK, </t>
  </si>
  <si>
    <t>Figure 8.5: People employed to work full-time in the UK, 1991-2001</t>
  </si>
  <si>
    <t>Figure 8.6: People who are permanently sick in the UK, 1991-2001</t>
  </si>
  <si>
    <t>Figure 8.7: People who are not unemployed in the UK, 1991-2001</t>
  </si>
  <si>
    <t>Figure 8.9: Two parents both working in the UK, 1991-2001</t>
  </si>
  <si>
    <t>Figure 8.10: Adults with a long-term illness in the UK, 1991-2001</t>
  </si>
  <si>
    <t>Title:</t>
  </si>
  <si>
    <t>UK:</t>
  </si>
  <si>
    <t>Dynamic map symbols</t>
  </si>
  <si>
    <t>Area #</t>
  </si>
  <si>
    <t>Area Name</t>
  </si>
  <si>
    <t>UK ave:</t>
  </si>
  <si>
    <t>National averages and average % point changes:</t>
  </si>
  <si>
    <t>Local authority district data aggregated to areas</t>
  </si>
  <si>
    <t>People by ind, occ, emp, hhtype, llti…etc 2001 and 1991</t>
  </si>
  <si>
    <t>Figure 8.2: Employment in finance in the UK, 1991-2001</t>
  </si>
  <si>
    <t>2001</t>
  </si>
  <si>
    <t>Figure 8.3: Employment in elementary occupation in the UK, 1991-</t>
  </si>
  <si>
    <t>DATA FROM THE 2001 AND 1991 CENSUSES OF: people by industry, occupation, employment, household type, and illness (llti)</t>
  </si>
  <si>
    <t>Figure 8.8: Lone parents not in work in the UK, 1991-2001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</si>
</sst>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#,##0.0"/>
    <numFmt numFmtId="175" formatCode="0.000000000000000%"/>
    <numFmt numFmtId="176" formatCode="0.0000000000000000%"/>
    <numFmt numFmtId="177" formatCode="0.00000000000000%"/>
    <numFmt numFmtId="178" formatCode="0.0000000000000%"/>
    <numFmt numFmtId="179" formatCode="0.000000000000%"/>
    <numFmt numFmtId="180" formatCode="0.00000000000%"/>
    <numFmt numFmtId="181" formatCode="0.0000000000%"/>
    <numFmt numFmtId="182" formatCode="0.000000000%"/>
    <numFmt numFmtId="183" formatCode="0.00000000%"/>
    <numFmt numFmtId="184" formatCode="0.0000000%"/>
    <numFmt numFmtId="185" formatCode="0.000000%"/>
    <numFmt numFmtId="186" formatCode="0.00000%"/>
    <numFmt numFmtId="187" formatCode="0.0000%"/>
    <numFmt numFmtId="188" formatCode="0.000%"/>
    <numFmt numFmtId="189" formatCode="0\ \ \ \ \ "/>
    <numFmt numFmtId="190" formatCode="m/d/yy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9" fontId="0" fillId="0" borderId="0" xfId="21" applyNumberFormat="1" applyFont="1" applyAlignment="1">
      <alignment/>
    </xf>
    <xf numFmtId="9" fontId="0" fillId="0" borderId="0" xfId="21" applyNumberFormat="1" applyFont="1" applyFill="1" applyAlignment="1">
      <alignment horizontal="center"/>
    </xf>
    <xf numFmtId="9" fontId="0" fillId="0" borderId="0" xfId="21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1" fillId="0" borderId="1" xfId="21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2" fontId="4" fillId="2" borderId="0" xfId="21" applyNumberFormat="1" applyFont="1" applyFill="1" applyAlignment="1">
      <alignment horizontal="center"/>
    </xf>
    <xf numFmtId="2" fontId="4" fillId="2" borderId="0" xfId="21" applyNumberFormat="1" applyFont="1" applyFill="1" applyAlignment="1">
      <alignment horizontal="right"/>
    </xf>
    <xf numFmtId="0" fontId="4" fillId="2" borderId="0" xfId="0" applyFont="1" applyFill="1" applyAlignment="1">
      <alignment horizontal="center"/>
    </xf>
    <xf numFmtId="2" fontId="4" fillId="2" borderId="0" xfId="21" applyNumberFormat="1" applyFont="1" applyFill="1" applyAlignment="1">
      <alignment/>
    </xf>
    <xf numFmtId="0" fontId="4" fillId="0" borderId="0" xfId="0" applyFont="1" applyAlignment="1">
      <alignment horizontal="center"/>
    </xf>
    <xf numFmtId="2" fontId="4" fillId="2" borderId="2" xfId="21" applyNumberFormat="1" applyFont="1" applyFill="1" applyBorder="1" applyAlignment="1">
      <alignment horizontal="center"/>
    </xf>
    <xf numFmtId="2" fontId="4" fillId="2" borderId="3" xfId="21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2" fontId="4" fillId="2" borderId="4" xfId="21" applyNumberFormat="1" applyFont="1" applyFill="1" applyBorder="1" applyAlignment="1">
      <alignment horizontal="center"/>
    </xf>
    <xf numFmtId="2" fontId="4" fillId="3" borderId="0" xfId="21" applyNumberFormat="1" applyFont="1" applyFill="1" applyAlignment="1">
      <alignment horizontal="center"/>
    </xf>
    <xf numFmtId="2" fontId="4" fillId="2" borderId="5" xfId="21" applyNumberFormat="1" applyFont="1" applyFill="1" applyBorder="1" applyAlignment="1">
      <alignment horizontal="center"/>
    </xf>
    <xf numFmtId="2" fontId="4" fillId="2" borderId="6" xfId="21" applyNumberFormat="1" applyFont="1" applyFill="1" applyBorder="1" applyAlignment="1">
      <alignment horizontal="center"/>
    </xf>
    <xf numFmtId="2" fontId="4" fillId="2" borderId="7" xfId="21" applyNumberFormat="1" applyFont="1" applyFill="1" applyBorder="1" applyAlignment="1">
      <alignment horizontal="center"/>
    </xf>
    <xf numFmtId="2" fontId="4" fillId="2" borderId="8" xfId="21" applyNumberFormat="1" applyFont="1" applyFill="1" applyBorder="1" applyAlignment="1">
      <alignment horizontal="center"/>
    </xf>
    <xf numFmtId="2" fontId="4" fillId="2" borderId="9" xfId="21" applyNumberFormat="1" applyFont="1" applyFill="1" applyBorder="1" applyAlignment="1">
      <alignment horizontal="center"/>
    </xf>
    <xf numFmtId="2" fontId="4" fillId="2" borderId="10" xfId="21" applyNumberFormat="1" applyFont="1" applyFill="1" applyBorder="1" applyAlignment="1">
      <alignment horizontal="center"/>
    </xf>
    <xf numFmtId="2" fontId="4" fillId="2" borderId="11" xfId="21" applyNumberFormat="1" applyFont="1" applyFill="1" applyBorder="1" applyAlignment="1">
      <alignment horizontal="center"/>
    </xf>
    <xf numFmtId="2" fontId="4" fillId="2" borderId="12" xfId="21" applyNumberFormat="1" applyFont="1" applyFill="1" applyBorder="1" applyAlignment="1">
      <alignment horizontal="center"/>
    </xf>
    <xf numFmtId="2" fontId="4" fillId="2" borderId="13" xfId="21" applyNumberFormat="1" applyFont="1" applyFill="1" applyBorder="1" applyAlignment="1">
      <alignment horizontal="center"/>
    </xf>
    <xf numFmtId="2" fontId="4" fillId="2" borderId="14" xfId="21" applyNumberFormat="1" applyFont="1" applyFill="1" applyBorder="1" applyAlignment="1">
      <alignment horizontal="center"/>
    </xf>
    <xf numFmtId="2" fontId="4" fillId="2" borderId="15" xfId="21" applyNumberFormat="1" applyFont="1" applyFill="1" applyBorder="1" applyAlignment="1">
      <alignment horizontal="center"/>
    </xf>
    <xf numFmtId="2" fontId="4" fillId="2" borderId="16" xfId="21" applyNumberFormat="1" applyFont="1" applyFill="1" applyBorder="1" applyAlignment="1">
      <alignment horizontal="center"/>
    </xf>
    <xf numFmtId="2" fontId="4" fillId="2" borderId="0" xfId="21" applyNumberFormat="1" applyFont="1" applyFill="1" applyBorder="1" applyAlignment="1">
      <alignment horizontal="center"/>
    </xf>
    <xf numFmtId="2" fontId="4" fillId="2" borderId="17" xfId="21" applyNumberFormat="1" applyFont="1" applyFill="1" applyBorder="1" applyAlignment="1">
      <alignment horizontal="center"/>
    </xf>
    <xf numFmtId="10" fontId="0" fillId="0" borderId="0" xfId="21" applyNumberForma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 quotePrefix="1">
      <alignment/>
    </xf>
    <xf numFmtId="2" fontId="4" fillId="2" borderId="0" xfId="21" applyNumberFormat="1" applyFont="1" applyFill="1" applyAlignment="1">
      <alignment horizontal="center"/>
    </xf>
    <xf numFmtId="2" fontId="4" fillId="2" borderId="13" xfId="21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C0C0C0"/>
        </patternFill>
      </fill>
      <border/>
    </dxf>
    <dxf>
      <fill>
        <patternFill>
          <bgColor rgb="FF969696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7" width="4.7109375" style="0" customWidth="1"/>
    <col min="18" max="18" width="19.140625" style="0" customWidth="1"/>
    <col min="19" max="16384" width="4.7109375" style="0" customWidth="1"/>
  </cols>
  <sheetData>
    <row r="1" spans="1:13" ht="19.5" customHeight="1" thickBot="1">
      <c r="A1" s="41" t="s">
        <v>798</v>
      </c>
      <c r="L1" s="17" t="s">
        <v>547</v>
      </c>
      <c r="M1" s="20" t="s">
        <v>494</v>
      </c>
    </row>
    <row r="2" spans="2:14" ht="19.5" customHeight="1" thickBot="1" thickTop="1">
      <c r="B2" s="1"/>
      <c r="C2" s="16"/>
      <c r="D2" s="16"/>
      <c r="E2" s="21" t="s">
        <v>551</v>
      </c>
      <c r="F2" s="22" t="s">
        <v>552</v>
      </c>
      <c r="G2" s="16"/>
      <c r="H2" s="16"/>
      <c r="I2" s="17" t="s">
        <v>84</v>
      </c>
      <c r="J2" s="23" t="s">
        <v>84</v>
      </c>
      <c r="K2" s="19"/>
      <c r="L2" s="17" t="s">
        <v>548</v>
      </c>
      <c r="M2" s="20" t="s">
        <v>497</v>
      </c>
      <c r="N2" s="2"/>
    </row>
    <row r="3" spans="2:14" ht="19.5" customHeight="1" thickTop="1">
      <c r="B3" s="1"/>
      <c r="C3" s="16"/>
      <c r="D3" s="16"/>
      <c r="E3" s="24" t="s">
        <v>553</v>
      </c>
      <c r="F3" s="16" t="s">
        <v>554</v>
      </c>
      <c r="G3" s="22" t="s">
        <v>555</v>
      </c>
      <c r="H3" s="16"/>
      <c r="I3" s="17" t="s">
        <v>84</v>
      </c>
      <c r="J3" s="25" t="s">
        <v>84</v>
      </c>
      <c r="K3" s="19"/>
      <c r="L3" s="17" t="s">
        <v>549</v>
      </c>
      <c r="M3" s="20" t="s">
        <v>797</v>
      </c>
      <c r="N3" s="2"/>
    </row>
    <row r="4" spans="2:14" ht="19.5" customHeight="1" thickBot="1">
      <c r="B4" s="1"/>
      <c r="C4" s="16"/>
      <c r="D4" s="16"/>
      <c r="E4" s="26" t="s">
        <v>556</v>
      </c>
      <c r="F4" s="27" t="s">
        <v>555</v>
      </c>
      <c r="G4" s="28" t="s">
        <v>557</v>
      </c>
      <c r="H4" s="16"/>
      <c r="I4" s="16"/>
      <c r="J4" s="25"/>
      <c r="K4" s="19"/>
      <c r="L4" s="17" t="s">
        <v>550</v>
      </c>
      <c r="M4" s="20" t="s">
        <v>796</v>
      </c>
      <c r="N4" s="2"/>
    </row>
    <row r="5" spans="2:14" ht="19.5" customHeight="1" thickBot="1" thickTop="1">
      <c r="B5" s="1"/>
      <c r="C5" s="16"/>
      <c r="D5" s="16"/>
      <c r="E5" s="16"/>
      <c r="F5" s="16"/>
      <c r="G5" s="29" t="s">
        <v>558</v>
      </c>
      <c r="H5" s="22" t="s">
        <v>559</v>
      </c>
      <c r="I5" s="24"/>
      <c r="J5" s="25"/>
      <c r="K5" s="19"/>
      <c r="L5" s="17" t="s">
        <v>84</v>
      </c>
      <c r="M5" s="20" t="s">
        <v>84</v>
      </c>
      <c r="N5" s="2"/>
    </row>
    <row r="6" spans="2:14" ht="19.5" customHeight="1" thickBot="1" thickTop="1">
      <c r="B6" s="1"/>
      <c r="C6" s="16"/>
      <c r="D6" s="29"/>
      <c r="E6" s="22" t="s">
        <v>558</v>
      </c>
      <c r="F6" s="16"/>
      <c r="G6" s="30" t="s">
        <v>553</v>
      </c>
      <c r="H6" s="26" t="s">
        <v>560</v>
      </c>
      <c r="I6" s="31"/>
      <c r="J6" s="25"/>
      <c r="K6" s="19"/>
      <c r="L6" s="17" t="s">
        <v>84</v>
      </c>
      <c r="M6" s="20" t="s">
        <v>84</v>
      </c>
      <c r="N6" s="2"/>
    </row>
    <row r="7" spans="2:13" ht="19.5" customHeight="1" thickBot="1" thickTop="1">
      <c r="B7" s="1"/>
      <c r="C7" s="16"/>
      <c r="D7" s="16"/>
      <c r="E7" s="32"/>
      <c r="F7" s="16"/>
      <c r="G7" s="33" t="s">
        <v>561</v>
      </c>
      <c r="H7" s="16" t="s">
        <v>562</v>
      </c>
      <c r="I7" s="32" t="s">
        <v>563</v>
      </c>
      <c r="J7" s="16"/>
      <c r="K7" s="16"/>
      <c r="L7" s="17" t="s">
        <v>84</v>
      </c>
      <c r="M7" s="18" t="s">
        <v>84</v>
      </c>
    </row>
    <row r="8" spans="2:14" ht="19.5" customHeight="1" thickBot="1" thickTop="1">
      <c r="B8" s="1"/>
      <c r="C8" s="44"/>
      <c r="D8" s="44"/>
      <c r="E8" s="44"/>
      <c r="F8" s="45"/>
      <c r="G8" s="33" t="s">
        <v>564</v>
      </c>
      <c r="H8" s="16" t="s">
        <v>565</v>
      </c>
      <c r="I8" s="16" t="s">
        <v>561</v>
      </c>
      <c r="J8" s="22" t="s">
        <v>552</v>
      </c>
      <c r="K8" s="16"/>
      <c r="L8" s="17" t="s">
        <v>84</v>
      </c>
      <c r="M8" s="16" t="s">
        <v>84</v>
      </c>
      <c r="N8" s="3"/>
    </row>
    <row r="9" spans="2:14" ht="19.5" customHeight="1" thickBot="1" thickTop="1">
      <c r="B9" s="1"/>
      <c r="C9" s="16"/>
      <c r="D9" s="16"/>
      <c r="E9" s="34"/>
      <c r="F9" s="21" t="s">
        <v>555</v>
      </c>
      <c r="G9" s="16" t="s">
        <v>555</v>
      </c>
      <c r="H9" s="35" t="s">
        <v>566</v>
      </c>
      <c r="I9" s="16" t="s">
        <v>555</v>
      </c>
      <c r="J9" s="16" t="s">
        <v>567</v>
      </c>
      <c r="K9" s="35" t="s">
        <v>567</v>
      </c>
      <c r="L9" s="16"/>
      <c r="M9" s="16"/>
      <c r="N9" s="2"/>
    </row>
    <row r="10" spans="2:14" ht="19.5" customHeight="1" thickBot="1" thickTop="1">
      <c r="B10" s="1"/>
      <c r="C10" s="16"/>
      <c r="D10" s="16"/>
      <c r="E10" s="34"/>
      <c r="F10" s="24" t="s">
        <v>568</v>
      </c>
      <c r="G10" s="28" t="s">
        <v>552</v>
      </c>
      <c r="H10" s="16" t="s">
        <v>569</v>
      </c>
      <c r="I10" s="36" t="s">
        <v>570</v>
      </c>
      <c r="J10" s="37" t="s">
        <v>571</v>
      </c>
      <c r="K10" s="35" t="s">
        <v>559</v>
      </c>
      <c r="L10" s="24"/>
      <c r="M10" s="16"/>
      <c r="N10" s="3"/>
    </row>
    <row r="11" spans="2:14" ht="19.5" customHeight="1" thickBot="1" thickTop="1">
      <c r="B11" s="1"/>
      <c r="C11" s="16"/>
      <c r="D11" s="16"/>
      <c r="E11" s="29" t="s">
        <v>572</v>
      </c>
      <c r="F11" s="28" t="s">
        <v>567</v>
      </c>
      <c r="G11" s="16" t="s">
        <v>573</v>
      </c>
      <c r="H11" s="22" t="s">
        <v>564</v>
      </c>
      <c r="I11" s="16" t="s">
        <v>574</v>
      </c>
      <c r="J11" s="21" t="s">
        <v>555</v>
      </c>
      <c r="K11" s="22" t="s">
        <v>575</v>
      </c>
      <c r="L11" s="24"/>
      <c r="M11" s="38"/>
      <c r="N11" s="2"/>
    </row>
    <row r="12" spans="2:14" ht="19.5" customHeight="1" thickBot="1" thickTop="1">
      <c r="B12" s="1"/>
      <c r="C12" s="16"/>
      <c r="D12" s="34"/>
      <c r="E12" s="30" t="s">
        <v>576</v>
      </c>
      <c r="F12" s="21" t="s">
        <v>564</v>
      </c>
      <c r="G12" s="16" t="s">
        <v>577</v>
      </c>
      <c r="H12" s="16" t="s">
        <v>578</v>
      </c>
      <c r="I12" s="32" t="s">
        <v>564</v>
      </c>
      <c r="J12" s="24" t="s">
        <v>565</v>
      </c>
      <c r="K12" s="34" t="s">
        <v>553</v>
      </c>
      <c r="L12" s="16"/>
      <c r="M12" s="38"/>
      <c r="N12" s="4"/>
    </row>
    <row r="13" spans="2:14" ht="19.5" customHeight="1" thickBot="1" thickTop="1">
      <c r="B13" s="1"/>
      <c r="C13" s="16"/>
      <c r="D13" s="21" t="s">
        <v>579</v>
      </c>
      <c r="E13" s="16" t="s">
        <v>580</v>
      </c>
      <c r="F13" s="26" t="s">
        <v>581</v>
      </c>
      <c r="G13" s="27" t="s">
        <v>574</v>
      </c>
      <c r="H13" s="28" t="s">
        <v>566</v>
      </c>
      <c r="I13" s="29" t="s">
        <v>562</v>
      </c>
      <c r="J13" s="16" t="s">
        <v>582</v>
      </c>
      <c r="K13" s="16" t="s">
        <v>553</v>
      </c>
      <c r="L13" s="31"/>
      <c r="M13" s="38"/>
      <c r="N13" s="4"/>
    </row>
    <row r="14" spans="2:14" ht="19.5" customHeight="1" thickBot="1" thickTop="1">
      <c r="B14" s="1"/>
      <c r="C14" s="16"/>
      <c r="D14" s="26" t="s">
        <v>572</v>
      </c>
      <c r="E14" s="28" t="s">
        <v>558</v>
      </c>
      <c r="F14" s="21" t="s">
        <v>562</v>
      </c>
      <c r="G14" s="22" t="s">
        <v>583</v>
      </c>
      <c r="H14" s="16" t="s">
        <v>583</v>
      </c>
      <c r="I14" s="21" t="s">
        <v>568</v>
      </c>
      <c r="J14" s="36" t="s">
        <v>584</v>
      </c>
      <c r="K14" s="22" t="s">
        <v>568</v>
      </c>
      <c r="L14" s="32" t="s">
        <v>575</v>
      </c>
      <c r="M14" s="16"/>
      <c r="N14" s="2"/>
    </row>
    <row r="15" spans="2:14" ht="19.5" customHeight="1" thickBot="1" thickTop="1">
      <c r="B15" s="1"/>
      <c r="C15" s="38"/>
      <c r="D15" s="38"/>
      <c r="E15" s="34"/>
      <c r="F15" s="24" t="s">
        <v>553</v>
      </c>
      <c r="G15" s="34" t="s">
        <v>583</v>
      </c>
      <c r="H15" s="16" t="s">
        <v>585</v>
      </c>
      <c r="I15" s="24" t="s">
        <v>586</v>
      </c>
      <c r="J15" s="16" t="s">
        <v>587</v>
      </c>
      <c r="K15" s="34" t="s">
        <v>588</v>
      </c>
      <c r="L15" s="24"/>
      <c r="M15" s="38"/>
      <c r="N15" s="2"/>
    </row>
    <row r="16" spans="2:14" ht="19.5" customHeight="1" thickBot="1" thickTop="1">
      <c r="B16" s="1"/>
      <c r="C16" s="16"/>
      <c r="D16" s="28"/>
      <c r="E16" s="36" t="s">
        <v>579</v>
      </c>
      <c r="F16" s="27" t="s">
        <v>557</v>
      </c>
      <c r="G16" s="28" t="s">
        <v>575</v>
      </c>
      <c r="H16" s="16" t="s">
        <v>562</v>
      </c>
      <c r="I16" s="26" t="s">
        <v>556</v>
      </c>
      <c r="J16" s="16" t="s">
        <v>589</v>
      </c>
      <c r="K16" s="28" t="s">
        <v>590</v>
      </c>
      <c r="L16" s="30" t="s">
        <v>579</v>
      </c>
      <c r="M16" s="16"/>
      <c r="N16" s="2"/>
    </row>
    <row r="17" spans="2:14" ht="19.5" customHeight="1" thickBot="1" thickTop="1">
      <c r="B17" s="1"/>
      <c r="C17" s="16"/>
      <c r="D17" s="29" t="s">
        <v>591</v>
      </c>
      <c r="E17" s="39"/>
      <c r="F17" s="16"/>
      <c r="G17" s="16"/>
      <c r="H17" s="24" t="s">
        <v>557</v>
      </c>
      <c r="I17" s="16" t="s">
        <v>557</v>
      </c>
      <c r="J17" s="32" t="s">
        <v>568</v>
      </c>
      <c r="K17" s="16" t="s">
        <v>575</v>
      </c>
      <c r="L17" s="39"/>
      <c r="M17" s="16"/>
      <c r="N17" s="2"/>
    </row>
    <row r="18" spans="2:14" ht="19.5" customHeight="1" thickBot="1" thickTop="1">
      <c r="B18" s="1"/>
      <c r="C18" s="16"/>
      <c r="D18" s="16"/>
      <c r="E18" s="16"/>
      <c r="F18" s="16"/>
      <c r="G18" s="16"/>
      <c r="H18" s="26" t="s">
        <v>562</v>
      </c>
      <c r="I18" s="27" t="s">
        <v>557</v>
      </c>
      <c r="J18" s="37" t="s">
        <v>592</v>
      </c>
      <c r="K18" s="39"/>
      <c r="L18" s="16"/>
      <c r="M18" s="16"/>
      <c r="N18" s="3"/>
    </row>
    <row r="19" spans="3:13" ht="19.5" customHeight="1" thickTop="1"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ht="19.5" customHeight="1"/>
    <row r="21" ht="19.5" customHeight="1"/>
    <row r="22" ht="19.5" customHeight="1"/>
    <row r="32" ht="14.25" customHeight="1"/>
  </sheetData>
  <mergeCells count="1">
    <mergeCell ref="C8:F8"/>
  </mergeCells>
  <conditionalFormatting sqref="A1:IV65536">
    <cfRule type="cellIs" priority="1" dxfId="0" operator="between" stopIfTrue="1">
      <formula>"b"</formula>
      <formula>"c"</formula>
    </cfRule>
    <cfRule type="cellIs" priority="2" dxfId="1" operator="between" stopIfTrue="1">
      <formula>"c"</formula>
      <formula>"d"</formula>
    </cfRule>
    <cfRule type="cellIs" priority="3" dxfId="2" operator="between" stopIfTrue="1">
      <formula>"d"</formula>
      <formula>"e"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7" width="4.7109375" style="0" customWidth="1"/>
    <col min="18" max="18" width="19.140625" style="0" customWidth="1"/>
    <col min="19" max="16384" width="4.7109375" style="0" customWidth="1"/>
  </cols>
  <sheetData>
    <row r="1" spans="1:13" ht="19.5" customHeight="1" thickBot="1">
      <c r="A1" s="41" t="s">
        <v>805</v>
      </c>
      <c r="L1" s="17" t="s">
        <v>547</v>
      </c>
      <c r="M1" s="20" t="s">
        <v>494</v>
      </c>
    </row>
    <row r="2" spans="2:14" ht="19.5" customHeight="1" thickBot="1" thickTop="1">
      <c r="B2" s="1"/>
      <c r="C2" s="16"/>
      <c r="D2" s="16"/>
      <c r="E2" s="21" t="s">
        <v>761</v>
      </c>
      <c r="F2" s="22" t="s">
        <v>762</v>
      </c>
      <c r="G2" s="16"/>
      <c r="H2" s="16"/>
      <c r="I2" s="17" t="s">
        <v>84</v>
      </c>
      <c r="J2" s="23" t="s">
        <v>84</v>
      </c>
      <c r="K2" s="19"/>
      <c r="L2" s="17" t="s">
        <v>548</v>
      </c>
      <c r="M2" s="20" t="s">
        <v>497</v>
      </c>
      <c r="N2" s="2"/>
    </row>
    <row r="3" spans="2:14" ht="19.5" customHeight="1" thickTop="1">
      <c r="B3" s="1"/>
      <c r="C3" s="16"/>
      <c r="D3" s="16"/>
      <c r="E3" s="24" t="s">
        <v>619</v>
      </c>
      <c r="F3" s="16" t="s">
        <v>763</v>
      </c>
      <c r="G3" s="22" t="s">
        <v>764</v>
      </c>
      <c r="H3" s="16"/>
      <c r="I3" s="17" t="s">
        <v>84</v>
      </c>
      <c r="J3" s="25" t="s">
        <v>84</v>
      </c>
      <c r="K3" s="19"/>
      <c r="L3" s="17" t="s">
        <v>549</v>
      </c>
      <c r="M3" s="20" t="s">
        <v>797</v>
      </c>
      <c r="N3" s="2"/>
    </row>
    <row r="4" spans="2:14" ht="19.5" customHeight="1" thickBot="1">
      <c r="B4" s="1"/>
      <c r="C4" s="16"/>
      <c r="D4" s="16"/>
      <c r="E4" s="26" t="s">
        <v>765</v>
      </c>
      <c r="F4" s="27" t="s">
        <v>766</v>
      </c>
      <c r="G4" s="28" t="s">
        <v>621</v>
      </c>
      <c r="H4" s="16"/>
      <c r="I4" s="16"/>
      <c r="J4" s="25"/>
      <c r="K4" s="19"/>
      <c r="L4" s="17" t="s">
        <v>550</v>
      </c>
      <c r="M4" s="20" t="s">
        <v>796</v>
      </c>
      <c r="N4" s="2"/>
    </row>
    <row r="5" spans="2:14" ht="19.5" customHeight="1" thickBot="1" thickTop="1">
      <c r="B5" s="1"/>
      <c r="C5" s="16"/>
      <c r="D5" s="16"/>
      <c r="E5" s="16"/>
      <c r="F5" s="16"/>
      <c r="G5" s="29" t="s">
        <v>767</v>
      </c>
      <c r="H5" s="22" t="s">
        <v>768</v>
      </c>
      <c r="I5" s="24"/>
      <c r="J5" s="25"/>
      <c r="K5" s="19"/>
      <c r="L5" s="17" t="s">
        <v>84</v>
      </c>
      <c r="M5" s="20" t="s">
        <v>84</v>
      </c>
      <c r="N5" s="2"/>
    </row>
    <row r="6" spans="2:14" ht="19.5" customHeight="1" thickBot="1" thickTop="1">
      <c r="B6" s="1"/>
      <c r="C6" s="16"/>
      <c r="D6" s="29"/>
      <c r="E6" s="22" t="s">
        <v>769</v>
      </c>
      <c r="F6" s="16"/>
      <c r="G6" s="30" t="s">
        <v>770</v>
      </c>
      <c r="H6" s="26" t="s">
        <v>768</v>
      </c>
      <c r="I6" s="31"/>
      <c r="J6" s="25"/>
      <c r="K6" s="19"/>
      <c r="L6" s="17" t="s">
        <v>84</v>
      </c>
      <c r="M6" s="20" t="s">
        <v>84</v>
      </c>
      <c r="N6" s="2"/>
    </row>
    <row r="7" spans="2:13" ht="19.5" customHeight="1" thickBot="1" thickTop="1">
      <c r="B7" s="1"/>
      <c r="C7" s="16"/>
      <c r="D7" s="16"/>
      <c r="E7" s="32"/>
      <c r="F7" s="16"/>
      <c r="G7" s="33" t="s">
        <v>771</v>
      </c>
      <c r="H7" s="16" t="s">
        <v>772</v>
      </c>
      <c r="I7" s="32" t="s">
        <v>773</v>
      </c>
      <c r="J7" s="16"/>
      <c r="K7" s="16"/>
      <c r="L7" s="17" t="s">
        <v>84</v>
      </c>
      <c r="M7" s="18" t="s">
        <v>84</v>
      </c>
    </row>
    <row r="8" spans="2:14" ht="19.5" customHeight="1" thickBot="1" thickTop="1">
      <c r="B8" s="1"/>
      <c r="C8" s="44"/>
      <c r="D8" s="44"/>
      <c r="E8" s="44"/>
      <c r="F8" s="45"/>
      <c r="G8" s="33" t="s">
        <v>774</v>
      </c>
      <c r="H8" s="16" t="s">
        <v>774</v>
      </c>
      <c r="I8" s="16" t="s">
        <v>775</v>
      </c>
      <c r="J8" s="22" t="s">
        <v>776</v>
      </c>
      <c r="K8" s="16"/>
      <c r="L8" s="17" t="s">
        <v>84</v>
      </c>
      <c r="M8" s="16" t="s">
        <v>84</v>
      </c>
      <c r="N8" s="3"/>
    </row>
    <row r="9" spans="2:14" ht="19.5" customHeight="1" thickBot="1" thickTop="1">
      <c r="B9" s="1"/>
      <c r="C9" s="16"/>
      <c r="D9" s="16"/>
      <c r="E9" s="34"/>
      <c r="F9" s="21" t="s">
        <v>777</v>
      </c>
      <c r="G9" s="16" t="s">
        <v>778</v>
      </c>
      <c r="H9" s="35" t="s">
        <v>775</v>
      </c>
      <c r="I9" s="16" t="s">
        <v>779</v>
      </c>
      <c r="J9" s="16" t="s">
        <v>777</v>
      </c>
      <c r="K9" s="35" t="s">
        <v>770</v>
      </c>
      <c r="L9" s="16"/>
      <c r="M9" s="16"/>
      <c r="N9" s="2"/>
    </row>
    <row r="10" spans="2:14" ht="19.5" customHeight="1" thickBot="1" thickTop="1">
      <c r="B10" s="1"/>
      <c r="C10" s="16"/>
      <c r="D10" s="16"/>
      <c r="E10" s="34"/>
      <c r="F10" s="24" t="s">
        <v>763</v>
      </c>
      <c r="G10" s="28" t="s">
        <v>775</v>
      </c>
      <c r="H10" s="16" t="s">
        <v>780</v>
      </c>
      <c r="I10" s="36" t="s">
        <v>763</v>
      </c>
      <c r="J10" s="37" t="s">
        <v>776</v>
      </c>
      <c r="K10" s="35" t="s">
        <v>770</v>
      </c>
      <c r="L10" s="24"/>
      <c r="M10" s="16"/>
      <c r="N10" s="3"/>
    </row>
    <row r="11" spans="2:14" ht="19.5" customHeight="1" thickBot="1" thickTop="1">
      <c r="B11" s="1"/>
      <c r="C11" s="16"/>
      <c r="D11" s="16"/>
      <c r="E11" s="29" t="s">
        <v>780</v>
      </c>
      <c r="F11" s="28" t="s">
        <v>781</v>
      </c>
      <c r="G11" s="16" t="s">
        <v>782</v>
      </c>
      <c r="H11" s="22" t="s">
        <v>783</v>
      </c>
      <c r="I11" s="16" t="s">
        <v>784</v>
      </c>
      <c r="J11" s="21" t="s">
        <v>785</v>
      </c>
      <c r="K11" s="22" t="s">
        <v>783</v>
      </c>
      <c r="L11" s="24"/>
      <c r="M11" s="38"/>
      <c r="N11" s="2"/>
    </row>
    <row r="12" spans="2:14" ht="19.5" customHeight="1" thickBot="1" thickTop="1">
      <c r="B12" s="1"/>
      <c r="C12" s="16"/>
      <c r="D12" s="34"/>
      <c r="E12" s="30" t="s">
        <v>767</v>
      </c>
      <c r="F12" s="21" t="s">
        <v>780</v>
      </c>
      <c r="G12" s="16" t="s">
        <v>782</v>
      </c>
      <c r="H12" s="16" t="s">
        <v>781</v>
      </c>
      <c r="I12" s="32" t="s">
        <v>785</v>
      </c>
      <c r="J12" s="24" t="s">
        <v>785</v>
      </c>
      <c r="K12" s="34" t="s">
        <v>784</v>
      </c>
      <c r="L12" s="16"/>
      <c r="M12" s="38"/>
      <c r="N12" s="4"/>
    </row>
    <row r="13" spans="2:14" ht="19.5" customHeight="1" thickBot="1" thickTop="1">
      <c r="B13" s="1"/>
      <c r="C13" s="16"/>
      <c r="D13" s="21" t="s">
        <v>763</v>
      </c>
      <c r="E13" s="16" t="s">
        <v>786</v>
      </c>
      <c r="F13" s="26" t="s">
        <v>621</v>
      </c>
      <c r="G13" s="27" t="s">
        <v>621</v>
      </c>
      <c r="H13" s="28" t="s">
        <v>787</v>
      </c>
      <c r="I13" s="29" t="s">
        <v>785</v>
      </c>
      <c r="J13" s="16" t="s">
        <v>785</v>
      </c>
      <c r="K13" s="16" t="s">
        <v>784</v>
      </c>
      <c r="L13" s="31"/>
      <c r="M13" s="38"/>
      <c r="N13" s="4"/>
    </row>
    <row r="14" spans="2:14" ht="19.5" customHeight="1" thickBot="1" thickTop="1">
      <c r="B14" s="1"/>
      <c r="C14" s="16"/>
      <c r="D14" s="26" t="s">
        <v>788</v>
      </c>
      <c r="E14" s="28" t="s">
        <v>789</v>
      </c>
      <c r="F14" s="21" t="s">
        <v>787</v>
      </c>
      <c r="G14" s="22" t="s">
        <v>784</v>
      </c>
      <c r="H14" s="16" t="s">
        <v>790</v>
      </c>
      <c r="I14" s="21" t="s">
        <v>787</v>
      </c>
      <c r="J14" s="36" t="s">
        <v>787</v>
      </c>
      <c r="K14" s="22" t="s">
        <v>791</v>
      </c>
      <c r="L14" s="32" t="s">
        <v>776</v>
      </c>
      <c r="M14" s="16"/>
      <c r="N14" s="2"/>
    </row>
    <row r="15" spans="2:14" ht="19.5" customHeight="1" thickBot="1" thickTop="1">
      <c r="B15" s="1"/>
      <c r="C15" s="38"/>
      <c r="D15" s="38"/>
      <c r="E15" s="34"/>
      <c r="F15" s="24" t="s">
        <v>783</v>
      </c>
      <c r="G15" s="34" t="s">
        <v>785</v>
      </c>
      <c r="H15" s="16" t="s">
        <v>790</v>
      </c>
      <c r="I15" s="24" t="s">
        <v>792</v>
      </c>
      <c r="J15" s="16" t="s">
        <v>793</v>
      </c>
      <c r="K15" s="34" t="s">
        <v>621</v>
      </c>
      <c r="L15" s="24"/>
      <c r="M15" s="38"/>
      <c r="N15" s="2"/>
    </row>
    <row r="16" spans="2:14" ht="19.5" customHeight="1" thickBot="1" thickTop="1">
      <c r="B16" s="1"/>
      <c r="C16" s="16"/>
      <c r="D16" s="28"/>
      <c r="E16" s="36" t="s">
        <v>770</v>
      </c>
      <c r="F16" s="27" t="s">
        <v>770</v>
      </c>
      <c r="G16" s="28" t="s">
        <v>784</v>
      </c>
      <c r="H16" s="16" t="s">
        <v>790</v>
      </c>
      <c r="I16" s="26" t="s">
        <v>627</v>
      </c>
      <c r="J16" s="16" t="s">
        <v>794</v>
      </c>
      <c r="K16" s="28" t="s">
        <v>795</v>
      </c>
      <c r="L16" s="30" t="s">
        <v>770</v>
      </c>
      <c r="M16" s="16"/>
      <c r="N16" s="2"/>
    </row>
    <row r="17" spans="2:14" ht="19.5" customHeight="1" thickBot="1" thickTop="1">
      <c r="B17" s="1"/>
      <c r="C17" s="16"/>
      <c r="D17" s="29" t="s">
        <v>766</v>
      </c>
      <c r="E17" s="39"/>
      <c r="F17" s="16"/>
      <c r="G17" s="16"/>
      <c r="H17" s="24" t="s">
        <v>785</v>
      </c>
      <c r="I17" s="16" t="s">
        <v>790</v>
      </c>
      <c r="J17" s="32" t="s">
        <v>785</v>
      </c>
      <c r="K17" s="16" t="s">
        <v>785</v>
      </c>
      <c r="L17" s="39"/>
      <c r="M17" s="16"/>
      <c r="N17" s="2"/>
    </row>
    <row r="18" spans="2:14" ht="19.5" customHeight="1" thickBot="1" thickTop="1">
      <c r="B18" s="1"/>
      <c r="C18" s="16"/>
      <c r="D18" s="16"/>
      <c r="E18" s="16"/>
      <c r="F18" s="16"/>
      <c r="G18" s="16"/>
      <c r="H18" s="26" t="s">
        <v>776</v>
      </c>
      <c r="I18" s="27" t="s">
        <v>787</v>
      </c>
      <c r="J18" s="37" t="s">
        <v>781</v>
      </c>
      <c r="K18" s="39"/>
      <c r="L18" s="16"/>
      <c r="M18" s="16"/>
      <c r="N18" s="3"/>
    </row>
    <row r="19" spans="3:13" ht="19.5" customHeight="1" thickTop="1"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ht="19.5" customHeight="1"/>
    <row r="21" ht="19.5" customHeight="1"/>
    <row r="22" ht="19.5" customHeight="1"/>
    <row r="32" ht="14.25" customHeight="1"/>
  </sheetData>
  <mergeCells count="1">
    <mergeCell ref="C8:F8"/>
  </mergeCells>
  <conditionalFormatting sqref="A1:IV65536">
    <cfRule type="cellIs" priority="1" dxfId="0" operator="between" stopIfTrue="1">
      <formula>"b"</formula>
      <formula>"c"</formula>
    </cfRule>
    <cfRule type="cellIs" priority="2" dxfId="1" operator="between" stopIfTrue="1">
      <formula>"c"</formula>
      <formula>"d"</formula>
    </cfRule>
    <cfRule type="cellIs" priority="3" dxfId="2" operator="between" stopIfTrue="1">
      <formula>"d"</formula>
      <formula>"e"</formula>
    </cfRule>
  </conditionalFormatting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7" width="4.7109375" style="0" customWidth="1"/>
    <col min="18" max="18" width="19.140625" style="0" customWidth="1"/>
    <col min="19" max="16384" width="4.7109375" style="0" customWidth="1"/>
  </cols>
  <sheetData>
    <row r="1" spans="1:13" ht="19.5" customHeight="1" thickBot="1">
      <c r="A1" s="41" t="s">
        <v>806</v>
      </c>
      <c r="C1" t="str">
        <f>Labels8!B1</f>
        <v>16+ llti 1991 to 2001</v>
      </c>
      <c r="G1" s="41" t="s">
        <v>807</v>
      </c>
      <c r="H1" t="str">
        <f>Labels8!B2</f>
        <v>12%(+6%)</v>
      </c>
      <c r="L1" s="17" t="s">
        <v>547</v>
      </c>
      <c r="M1" s="20" t="s">
        <v>494</v>
      </c>
    </row>
    <row r="2" spans="2:14" ht="19.5" customHeight="1" thickBot="1" thickTop="1">
      <c r="B2" s="1"/>
      <c r="C2" s="16"/>
      <c r="D2" s="16"/>
      <c r="E2" s="21" t="str">
        <f>Labels8!B81</f>
        <v>D 9%+8%</v>
      </c>
      <c r="F2" s="22" t="str">
        <f>Labels8!B84</f>
        <v>D 10%+7%</v>
      </c>
      <c r="G2" s="16"/>
      <c r="H2" s="16"/>
      <c r="I2" s="17" t="s">
        <v>84</v>
      </c>
      <c r="J2" s="23" t="s">
        <v>84</v>
      </c>
      <c r="K2" s="19"/>
      <c r="L2" s="17" t="s">
        <v>548</v>
      </c>
      <c r="M2" s="20" t="s">
        <v>497</v>
      </c>
      <c r="N2" s="2"/>
    </row>
    <row r="3" spans="2:14" ht="19.5" customHeight="1" thickTop="1">
      <c r="B3" s="1"/>
      <c r="C3" s="16"/>
      <c r="D3" s="16"/>
      <c r="E3" s="24" t="str">
        <f>Labels8!B86</f>
        <v>D 11%+8%</v>
      </c>
      <c r="F3" s="16" t="str">
        <f>Labels8!B79</f>
        <v>D 14%+8%</v>
      </c>
      <c r="G3" s="22" t="str">
        <f>Labels8!B83</f>
        <v>D 11%+7%</v>
      </c>
      <c r="H3" s="16"/>
      <c r="I3" s="17" t="s">
        <v>84</v>
      </c>
      <c r="J3" s="25" t="s">
        <v>84</v>
      </c>
      <c r="K3" s="19"/>
      <c r="L3" s="17" t="s">
        <v>549</v>
      </c>
      <c r="M3" s="20" t="s">
        <v>496</v>
      </c>
      <c r="N3" s="2"/>
    </row>
    <row r="4" spans="2:14" ht="19.5" customHeight="1" thickBot="1">
      <c r="B4" s="1"/>
      <c r="C4" s="16"/>
      <c r="D4" s="16"/>
      <c r="E4" s="26" t="str">
        <f>Labels8!B80</f>
        <v>D 17%+8%</v>
      </c>
      <c r="F4" s="27" t="str">
        <f>Labels8!B85</f>
        <v>D 12%+8%</v>
      </c>
      <c r="G4" s="28" t="str">
        <f>Labels8!B82</f>
        <v>D 11%+6%</v>
      </c>
      <c r="H4" s="16"/>
      <c r="I4" s="16"/>
      <c r="J4" s="25"/>
      <c r="K4" s="19"/>
      <c r="L4" s="17" t="s">
        <v>550</v>
      </c>
      <c r="M4" s="20" t="s">
        <v>495</v>
      </c>
      <c r="N4" s="2"/>
    </row>
    <row r="5" spans="2:14" ht="19.5" customHeight="1" thickBot="1" thickTop="1">
      <c r="B5" s="1"/>
      <c r="C5" s="16"/>
      <c r="D5" s="16"/>
      <c r="E5" s="16"/>
      <c r="F5" s="16"/>
      <c r="G5" s="29" t="str">
        <f>Labels8!B20</f>
        <v>D 14%+7%</v>
      </c>
      <c r="H5" s="22" t="str">
        <f>Labels8!B21</f>
        <v>D 16%+7%</v>
      </c>
      <c r="I5" s="24"/>
      <c r="J5" s="25"/>
      <c r="K5" s="19"/>
      <c r="L5" s="17" t="s">
        <v>84</v>
      </c>
      <c r="M5" s="20" t="s">
        <v>84</v>
      </c>
      <c r="N5" s="2"/>
    </row>
    <row r="6" spans="2:14" ht="19.5" customHeight="1" thickBot="1" thickTop="1">
      <c r="B6" s="1"/>
      <c r="C6" s="16"/>
      <c r="D6" s="29"/>
      <c r="E6" s="22" t="str">
        <f>Labels8!B87</f>
        <v>D 10%+9%</v>
      </c>
      <c r="F6" s="16"/>
      <c r="G6" s="30" t="str">
        <f>Labels8!B37</f>
        <v>B 12%+7%</v>
      </c>
      <c r="H6" s="26" t="str">
        <f>Labels8!B41</f>
        <v>D 16%+7%</v>
      </c>
      <c r="I6" s="31"/>
      <c r="J6" s="25"/>
      <c r="K6" s="19"/>
      <c r="L6" s="17" t="s">
        <v>84</v>
      </c>
      <c r="M6" s="20" t="s">
        <v>84</v>
      </c>
      <c r="N6" s="2"/>
    </row>
    <row r="7" spans="2:13" ht="19.5" customHeight="1" thickBot="1" thickTop="1">
      <c r="B7" s="1"/>
      <c r="C7" s="16"/>
      <c r="D7" s="16"/>
      <c r="E7" s="32"/>
      <c r="F7" s="16"/>
      <c r="G7" s="33" t="str">
        <f>Labels8!B54</f>
        <v>B 14%+7%</v>
      </c>
      <c r="H7" s="16" t="str">
        <f>Labels8!B26</f>
        <v>D 12%+5%</v>
      </c>
      <c r="I7" s="32" t="str">
        <f>Labels8!B60</f>
        <v>B 13%+7%</v>
      </c>
      <c r="J7" s="16"/>
      <c r="K7" s="16"/>
      <c r="L7" s="17" t="s">
        <v>84</v>
      </c>
      <c r="M7" s="18" t="s">
        <v>84</v>
      </c>
    </row>
    <row r="8" spans="2:14" ht="19.5" customHeight="1" thickBot="1" thickTop="1">
      <c r="B8" s="1"/>
      <c r="C8" s="44"/>
      <c r="D8" s="44"/>
      <c r="E8" s="44"/>
      <c r="F8" s="45"/>
      <c r="G8" s="33" t="str">
        <f>Labels8!B55</f>
        <v>B 12%+6%</v>
      </c>
      <c r="H8" s="16" t="str">
        <f>Labels8!B28</f>
        <v>B 12%+6%</v>
      </c>
      <c r="I8" s="16" t="str">
        <f>Labels8!B27</f>
        <v>D 13%+6%</v>
      </c>
      <c r="J8" s="22" t="str">
        <f>Labels8!B61</f>
        <v>B 11%+6%</v>
      </c>
      <c r="K8" s="16"/>
      <c r="L8" s="17" t="s">
        <v>84</v>
      </c>
      <c r="M8" s="16" t="s">
        <v>84</v>
      </c>
      <c r="N8" s="3"/>
    </row>
    <row r="9" spans="2:14" ht="19.5" customHeight="1" thickBot="1" thickTop="1">
      <c r="B9" s="1"/>
      <c r="C9" s="16"/>
      <c r="D9" s="16"/>
      <c r="E9" s="34"/>
      <c r="F9" s="21" t="str">
        <f>Labels8!B16</f>
        <v>D 15%+7%</v>
      </c>
      <c r="G9" s="16" t="str">
        <f>Labels8!B15</f>
        <v>D 14%+6%</v>
      </c>
      <c r="H9" s="35" t="str">
        <f>Labels8!B14</f>
        <v>D 13%+6%</v>
      </c>
      <c r="I9" s="16" t="str">
        <f>Labels8!B18</f>
        <v>D 14%+5%</v>
      </c>
      <c r="J9" s="16" t="str">
        <f>Labels8!B19</f>
        <v>D 15%+7%</v>
      </c>
      <c r="K9" s="35" t="str">
        <f>Labels8!B42</f>
        <v>B 12%+7%</v>
      </c>
      <c r="L9" s="16"/>
      <c r="M9" s="16"/>
      <c r="N9" s="2"/>
    </row>
    <row r="10" spans="2:14" ht="19.5" customHeight="1" thickBot="1" thickTop="1">
      <c r="B10" s="1"/>
      <c r="C10" s="16"/>
      <c r="D10" s="16"/>
      <c r="E10" s="34"/>
      <c r="F10" s="24" t="str">
        <f>Labels8!B17</f>
        <v>D 14%+8%</v>
      </c>
      <c r="G10" s="28" t="str">
        <f>Labels8!B13</f>
        <v>D 13%+6%</v>
      </c>
      <c r="H10" s="16" t="str">
        <f>Labels8!B38</f>
        <v>D 12%+7%</v>
      </c>
      <c r="I10" s="36" t="str">
        <f>Labels8!B63</f>
        <v>D 14%+8%</v>
      </c>
      <c r="J10" s="37" t="str">
        <f>Labels8!B62</f>
        <v>B 11%+6%</v>
      </c>
      <c r="K10" s="35" t="str">
        <f>Labels8!B57</f>
        <v>B 12%+7%</v>
      </c>
      <c r="L10" s="24"/>
      <c r="M10" s="16"/>
      <c r="N10" s="3"/>
    </row>
    <row r="11" spans="2:14" ht="19.5" customHeight="1" thickBot="1" thickTop="1">
      <c r="B11" s="1"/>
      <c r="C11" s="16"/>
      <c r="D11" s="16"/>
      <c r="E11" s="29" t="str">
        <f>Labels8!B35</f>
        <v>D 12%+7%</v>
      </c>
      <c r="F11" s="28" t="str">
        <f>Labels8!B34</f>
        <v>D 12%+6%</v>
      </c>
      <c r="G11" s="16" t="str">
        <f>Labels8!B68</f>
        <v>D 13%+7%</v>
      </c>
      <c r="H11" s="22" t="str">
        <f>Labels8!B67</f>
        <v>B 11%+7%</v>
      </c>
      <c r="I11" s="16" t="str">
        <f>Labels8!B56</f>
        <v>B 10%+6%</v>
      </c>
      <c r="J11" s="21" t="str">
        <f>Labels8!B33</f>
        <v>B 9%+5%</v>
      </c>
      <c r="K11" s="22" t="str">
        <f>Labels8!B58</f>
        <v>B 11%+7%</v>
      </c>
      <c r="L11" s="24"/>
      <c r="M11" s="38"/>
      <c r="N11" s="2"/>
    </row>
    <row r="12" spans="2:14" ht="19.5" customHeight="1" thickBot="1" thickTop="1">
      <c r="B12" s="1"/>
      <c r="C12" s="16"/>
      <c r="D12" s="34"/>
      <c r="E12" s="30" t="str">
        <f>Labels8!B75</f>
        <v>D 14%+7%</v>
      </c>
      <c r="F12" s="21" t="str">
        <f>Labels8!B25</f>
        <v>D 12%+7%</v>
      </c>
      <c r="G12" s="16" t="str">
        <f>Labels8!B23</f>
        <v>D 13%+7%</v>
      </c>
      <c r="H12" s="16" t="str">
        <f>Labels8!B22</f>
        <v>D 12%+6%</v>
      </c>
      <c r="I12" s="32" t="str">
        <f>Labels8!B59</f>
        <v>B 9%+5%</v>
      </c>
      <c r="J12" s="24" t="str">
        <f>Labels8!B29</f>
        <v>B 9%+5%</v>
      </c>
      <c r="K12" s="34" t="str">
        <f>Labels8!B69</f>
        <v>B 10%+6%</v>
      </c>
      <c r="L12" s="16"/>
      <c r="M12" s="38"/>
      <c r="N12" s="4"/>
    </row>
    <row r="13" spans="2:14" ht="19.5" customHeight="1" thickBot="1" thickTop="1">
      <c r="B13" s="1"/>
      <c r="C13" s="16"/>
      <c r="D13" s="21" t="str">
        <f>Labels8!B74</f>
        <v>D 14%+8%</v>
      </c>
      <c r="E13" s="16" t="str">
        <f>Labels8!B77</f>
        <v>D 17%+7%</v>
      </c>
      <c r="F13" s="26" t="str">
        <f>Labels8!B65</f>
        <v>D 11%+6%</v>
      </c>
      <c r="G13" s="27" t="str">
        <f>Labels8!B24</f>
        <v>D 11%+6%</v>
      </c>
      <c r="H13" s="28" t="str">
        <f>Labels8!B71</f>
        <v>B 10%+5%</v>
      </c>
      <c r="I13" s="29" t="str">
        <f>Labels8!B51</f>
        <v>B 9%+5%</v>
      </c>
      <c r="J13" s="16" t="str">
        <f>Labels8!B46</f>
        <v>B 9%+5%</v>
      </c>
      <c r="K13" s="16" t="str">
        <f>Labels8!B44</f>
        <v>B 10%+6%</v>
      </c>
      <c r="L13" s="31"/>
      <c r="M13" s="38"/>
      <c r="N13" s="4"/>
    </row>
    <row r="14" spans="2:14" ht="19.5" customHeight="1" thickBot="1" thickTop="1">
      <c r="B14" s="1"/>
      <c r="C14" s="16"/>
      <c r="D14" s="26" t="str">
        <f>Labels8!B78</f>
        <v>D 18%+8%</v>
      </c>
      <c r="E14" s="28" t="str">
        <f>Labels8!B76</f>
        <v>D 15%+6%</v>
      </c>
      <c r="F14" s="21" t="str">
        <f>Labels8!B31</f>
        <v>B 10%+5%</v>
      </c>
      <c r="G14" s="22" t="str">
        <f>Labels8!B47</f>
        <v>B 10%+6%</v>
      </c>
      <c r="H14" s="16" t="str">
        <f>Labels8!B32</f>
        <v>B 8%+4%</v>
      </c>
      <c r="I14" s="21" t="str">
        <f>Labels8!B7</f>
        <v>B 10%+5%</v>
      </c>
      <c r="J14" s="36" t="str">
        <f>Labels8!B5</f>
        <v>B 10%+5%</v>
      </c>
      <c r="K14" s="22" t="str">
        <f>Labels8!B6</f>
        <v>D 12%+4%</v>
      </c>
      <c r="L14" s="32" t="str">
        <f>Labels8!B45</f>
        <v>B 11%+6%</v>
      </c>
      <c r="M14" s="16"/>
      <c r="N14" s="2"/>
    </row>
    <row r="15" spans="2:14" ht="19.5" customHeight="1" thickBot="1" thickTop="1">
      <c r="B15" s="1"/>
      <c r="C15" s="38"/>
      <c r="D15" s="38"/>
      <c r="E15" s="34"/>
      <c r="F15" s="24" t="str">
        <f>Labels8!B66</f>
        <v>B 11%+7%</v>
      </c>
      <c r="G15" s="34" t="str">
        <f>Labels8!B73</f>
        <v>B 9%+5%</v>
      </c>
      <c r="H15" s="16" t="str">
        <f>Labels8!B64</f>
        <v>B 8%+4%</v>
      </c>
      <c r="I15" s="24" t="str">
        <f>Labels8!B12</f>
        <v>B 10%+4%</v>
      </c>
      <c r="J15" s="16" t="str">
        <f>Labels8!B3</f>
        <v>B 11%+4%</v>
      </c>
      <c r="K15" s="34" t="str">
        <f>Labels8!B4</f>
        <v>D 11%+6%</v>
      </c>
      <c r="L15" s="24"/>
      <c r="M15" s="38"/>
      <c r="N15" s="2"/>
    </row>
    <row r="16" spans="2:14" ht="19.5" customHeight="1" thickBot="1" thickTop="1">
      <c r="B16" s="1"/>
      <c r="C16" s="16"/>
      <c r="D16" s="28"/>
      <c r="E16" s="36" t="str">
        <f>Labels8!B39</f>
        <v>B 12%+7%</v>
      </c>
      <c r="F16" s="27" t="str">
        <f>Labels8!B40</f>
        <v>B 12%+7%</v>
      </c>
      <c r="G16" s="28" t="str">
        <f>Labels8!B48</f>
        <v>B 10%+6%</v>
      </c>
      <c r="H16" s="16" t="str">
        <f>Labels8!B30</f>
        <v>B 8%+4%</v>
      </c>
      <c r="I16" s="26" t="str">
        <f>Labels8!B11</f>
        <v>D 10%+3%</v>
      </c>
      <c r="J16" s="16" t="str">
        <f>Labels8!B10</f>
        <v>D 11%+3%</v>
      </c>
      <c r="K16" s="28" t="str">
        <f>Labels8!B9</f>
        <v>D 10%+5%</v>
      </c>
      <c r="L16" s="30" t="str">
        <f>Labels8!B52</f>
        <v>B 12%+7%</v>
      </c>
      <c r="M16" s="16"/>
      <c r="N16" s="2"/>
    </row>
    <row r="17" spans="2:14" ht="19.5" customHeight="1" thickBot="1" thickTop="1">
      <c r="B17" s="1"/>
      <c r="C17" s="16"/>
      <c r="D17" s="29" t="str">
        <f>Labels8!B36</f>
        <v>D 12%+8%</v>
      </c>
      <c r="E17" s="39"/>
      <c r="F17" s="16"/>
      <c r="G17" s="16"/>
      <c r="H17" s="24" t="str">
        <f>Labels8!B49</f>
        <v>B 9%+5%</v>
      </c>
      <c r="I17" s="16" t="str">
        <f>Labels8!B70</f>
        <v>B 8%+4%</v>
      </c>
      <c r="J17" s="32" t="str">
        <f>Labels8!B8</f>
        <v>B 9%+5%</v>
      </c>
      <c r="K17" s="16" t="str">
        <f>Labels8!B53</f>
        <v>B 9%+5%</v>
      </c>
      <c r="L17" s="39"/>
      <c r="M17" s="16"/>
      <c r="N17" s="2"/>
    </row>
    <row r="18" spans="2:14" ht="19.5" customHeight="1" thickBot="1" thickTop="1">
      <c r="B18" s="1"/>
      <c r="C18" s="16"/>
      <c r="D18" s="16"/>
      <c r="E18" s="16"/>
      <c r="F18" s="16"/>
      <c r="G18" s="16"/>
      <c r="H18" s="26" t="str">
        <f>Labels8!B50</f>
        <v>B 11%+6%</v>
      </c>
      <c r="I18" s="27" t="str">
        <f>Labels8!B72</f>
        <v>B 10%+5%</v>
      </c>
      <c r="J18" s="37" t="str">
        <f>Labels8!B43</f>
        <v>D 12%+6%</v>
      </c>
      <c r="K18" s="39"/>
      <c r="L18" s="16"/>
      <c r="M18" s="16"/>
      <c r="N18" s="3"/>
    </row>
    <row r="19" spans="3:13" ht="19.5" customHeight="1" thickTop="1"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ht="19.5" customHeight="1"/>
    <row r="21" ht="19.5" customHeight="1"/>
    <row r="22" ht="19.5" customHeight="1"/>
    <row r="32" ht="14.25" customHeight="1"/>
  </sheetData>
  <mergeCells count="1">
    <mergeCell ref="C8:F8"/>
  </mergeCells>
  <conditionalFormatting sqref="A1:IV65536">
    <cfRule type="cellIs" priority="1" dxfId="0" operator="between" stopIfTrue="1">
      <formula>"b"</formula>
      <formula>"c"</formula>
    </cfRule>
    <cfRule type="cellIs" priority="2" dxfId="1" operator="between" stopIfTrue="1">
      <formula>"c"</formula>
      <formula>"d"</formula>
    </cfRule>
    <cfRule type="cellIs" priority="3" dxfId="2" operator="between" stopIfTrue="1">
      <formula>"d"</formula>
      <formula>"e"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87"/>
  <sheetViews>
    <sheetView workbookViewId="0" topLeftCell="A1">
      <selection activeCell="A1" sqref="A1"/>
    </sheetView>
  </sheetViews>
  <sheetFormatPr defaultColWidth="9.140625" defaultRowHeight="12.75"/>
  <cols>
    <col min="1" max="2" width="9.140625" style="5" customWidth="1"/>
  </cols>
  <sheetData>
    <row r="1" spans="1:4" s="41" customFormat="1" ht="12.75">
      <c r="A1" s="42" t="s">
        <v>808</v>
      </c>
      <c r="B1" s="42" t="str">
        <f>Data8!AI439&amp;" to 2001"</f>
        <v>16+ llti 1991 to 2001</v>
      </c>
      <c r="C1" s="41" t="s">
        <v>809</v>
      </c>
      <c r="D1" s="41" t="s">
        <v>810</v>
      </c>
    </row>
    <row r="2" spans="1:4" s="41" customFormat="1" ht="12.75">
      <c r="A2" s="42" t="s">
        <v>811</v>
      </c>
      <c r="B2" s="42" t="str">
        <f>Data8!AI2</f>
        <v>12%(+6%)</v>
      </c>
      <c r="C2" s="41" t="s">
        <v>84</v>
      </c>
      <c r="D2" s="41" t="s">
        <v>84</v>
      </c>
    </row>
    <row r="3" spans="1:4" ht="12.75">
      <c r="A3" s="6" t="str">
        <f>Data8!C442</f>
        <v>B</v>
      </c>
      <c r="B3" s="6" t="str">
        <f>Data8!AI442</f>
        <v>B 11%+4%</v>
      </c>
      <c r="C3">
        <v>1</v>
      </c>
      <c r="D3" t="s">
        <v>0</v>
      </c>
    </row>
    <row r="4" spans="1:4" ht="12.75">
      <c r="A4" s="6" t="str">
        <f>Data8!C443</f>
        <v>C</v>
      </c>
      <c r="B4" s="6" t="str">
        <f>Data8!AI443</f>
        <v>D 11%+6%</v>
      </c>
      <c r="C4">
        <v>2</v>
      </c>
      <c r="D4" t="s">
        <v>1</v>
      </c>
    </row>
    <row r="5" spans="1:4" ht="12.75">
      <c r="A5" s="6" t="str">
        <f>Data8!C444</f>
        <v>A</v>
      </c>
      <c r="B5" s="6" t="str">
        <f>Data8!AI444</f>
        <v>B 10%+5%</v>
      </c>
      <c r="C5">
        <v>3</v>
      </c>
      <c r="D5" t="s">
        <v>2</v>
      </c>
    </row>
    <row r="6" spans="1:4" ht="12.75">
      <c r="A6" s="6" t="str">
        <f>Data8!C445</f>
        <v>C</v>
      </c>
      <c r="B6" s="6" t="str">
        <f>Data8!AI445</f>
        <v>D 12%+4%</v>
      </c>
      <c r="C6">
        <v>4</v>
      </c>
      <c r="D6" t="s">
        <v>3</v>
      </c>
    </row>
    <row r="7" spans="1:4" ht="12.75">
      <c r="A7" s="6" t="str">
        <f>Data8!C446</f>
        <v>C</v>
      </c>
      <c r="B7" s="6" t="str">
        <f>Data8!AI446</f>
        <v>B 10%+5%</v>
      </c>
      <c r="C7">
        <v>5</v>
      </c>
      <c r="D7" t="s">
        <v>4</v>
      </c>
    </row>
    <row r="8" spans="1:4" ht="12.75">
      <c r="A8" s="6" t="str">
        <f>Data8!C447</f>
        <v>C</v>
      </c>
      <c r="B8" s="6" t="str">
        <f>Data8!AI447</f>
        <v>B 9%+5%</v>
      </c>
      <c r="C8">
        <v>6</v>
      </c>
      <c r="D8" t="s">
        <v>5</v>
      </c>
    </row>
    <row r="9" spans="1:4" ht="12.75">
      <c r="A9" s="6" t="str">
        <f>Data8!C448</f>
        <v>C</v>
      </c>
      <c r="B9" s="6" t="str">
        <f>Data8!AI448</f>
        <v>D 10%+5%</v>
      </c>
      <c r="C9">
        <v>7</v>
      </c>
      <c r="D9" t="s">
        <v>6</v>
      </c>
    </row>
    <row r="10" spans="1:4" ht="12.75">
      <c r="A10" s="6" t="str">
        <f>Data8!C449</f>
        <v>C</v>
      </c>
      <c r="B10" s="6" t="str">
        <f>Data8!AI449</f>
        <v>D 11%+3%</v>
      </c>
      <c r="C10">
        <v>8</v>
      </c>
      <c r="D10" t="s">
        <v>7</v>
      </c>
    </row>
    <row r="11" spans="1:4" ht="12.75">
      <c r="A11" s="6" t="str">
        <f>Data8!C450</f>
        <v>A</v>
      </c>
      <c r="B11" s="6" t="str">
        <f>Data8!AI450</f>
        <v>D 10%+3%</v>
      </c>
      <c r="C11">
        <v>9</v>
      </c>
      <c r="D11" t="s">
        <v>8</v>
      </c>
    </row>
    <row r="12" spans="1:4" ht="12.75">
      <c r="A12" s="6" t="str">
        <f>Data8!C451</f>
        <v>C</v>
      </c>
      <c r="B12" s="6" t="str">
        <f>Data8!AI451</f>
        <v>B 10%+4%</v>
      </c>
      <c r="C12">
        <v>10</v>
      </c>
      <c r="D12" t="s">
        <v>9</v>
      </c>
    </row>
    <row r="13" spans="1:4" ht="12.75">
      <c r="A13" s="6" t="str">
        <f>Data8!C452</f>
        <v>A</v>
      </c>
      <c r="B13" s="6" t="str">
        <f>Data8!AI452</f>
        <v>D 13%+6%</v>
      </c>
      <c r="C13">
        <v>11</v>
      </c>
      <c r="D13" t="s">
        <v>10</v>
      </c>
    </row>
    <row r="14" spans="1:4" ht="12.75">
      <c r="A14" s="6" t="str">
        <f>Data8!C453</f>
        <v>C</v>
      </c>
      <c r="B14" s="6" t="str">
        <f>Data8!AI453</f>
        <v>D 13%+6%</v>
      </c>
      <c r="C14">
        <v>12</v>
      </c>
      <c r="D14" t="s">
        <v>11</v>
      </c>
    </row>
    <row r="15" spans="1:4" ht="12.75">
      <c r="A15" s="6" t="str">
        <f>Data8!C454</f>
        <v>C</v>
      </c>
      <c r="B15" s="6" t="str">
        <f>Data8!AI454</f>
        <v>D 14%+6%</v>
      </c>
      <c r="C15">
        <v>13</v>
      </c>
      <c r="D15" t="s">
        <v>12</v>
      </c>
    </row>
    <row r="16" spans="1:4" ht="12.75">
      <c r="A16" s="6" t="str">
        <f>Data8!C455</f>
        <v>C</v>
      </c>
      <c r="B16" s="6" t="str">
        <f>Data8!AI455</f>
        <v>D 15%+7%</v>
      </c>
      <c r="C16">
        <v>14</v>
      </c>
      <c r="D16" t="s">
        <v>13</v>
      </c>
    </row>
    <row r="17" spans="1:4" ht="12.75">
      <c r="A17" s="6" t="str">
        <f>Data8!C456</f>
        <v>C</v>
      </c>
      <c r="B17" s="6" t="str">
        <f>Data8!AI456</f>
        <v>D 14%+8%</v>
      </c>
      <c r="C17">
        <v>15</v>
      </c>
      <c r="D17" t="s">
        <v>14</v>
      </c>
    </row>
    <row r="18" spans="1:4" ht="12.75">
      <c r="A18" s="6" t="str">
        <f>Data8!C457</f>
        <v>C</v>
      </c>
      <c r="B18" s="6" t="str">
        <f>Data8!AI457</f>
        <v>D 14%+5%</v>
      </c>
      <c r="C18">
        <v>16</v>
      </c>
      <c r="D18" t="s">
        <v>15</v>
      </c>
    </row>
    <row r="19" spans="1:4" ht="12.75">
      <c r="A19" s="6" t="str">
        <f>Data8!C458</f>
        <v>D</v>
      </c>
      <c r="B19" s="6" t="str">
        <f>Data8!AI458</f>
        <v>D 15%+7%</v>
      </c>
      <c r="C19">
        <v>17</v>
      </c>
      <c r="D19" t="s">
        <v>16</v>
      </c>
    </row>
    <row r="20" spans="1:4" ht="12.75">
      <c r="A20" s="6" t="str">
        <f>Data8!C459</f>
        <v>A</v>
      </c>
      <c r="B20" s="6" t="str">
        <f>Data8!AI459</f>
        <v>D 14%+7%</v>
      </c>
      <c r="C20">
        <v>18</v>
      </c>
      <c r="D20" t="s">
        <v>17</v>
      </c>
    </row>
    <row r="21" spans="1:4" ht="12.75">
      <c r="A21" s="6" t="str">
        <f>Data8!C460</f>
        <v>C</v>
      </c>
      <c r="B21" s="6" t="str">
        <f>Data8!AI460</f>
        <v>D 16%+7%</v>
      </c>
      <c r="C21">
        <v>19</v>
      </c>
      <c r="D21" t="s">
        <v>18</v>
      </c>
    </row>
    <row r="22" spans="1:4" ht="12.75">
      <c r="A22" s="6" t="str">
        <f>Data8!C461</f>
        <v>C</v>
      </c>
      <c r="B22" s="6" t="str">
        <f>Data8!AI461</f>
        <v>D 12%+6%</v>
      </c>
      <c r="C22">
        <v>20</v>
      </c>
      <c r="D22" t="s">
        <v>19</v>
      </c>
    </row>
    <row r="23" spans="1:4" ht="12.75">
      <c r="A23" s="6" t="str">
        <f>Data8!C462</f>
        <v>C</v>
      </c>
      <c r="B23" s="6" t="str">
        <f>Data8!AI462</f>
        <v>D 13%+7%</v>
      </c>
      <c r="C23">
        <v>21</v>
      </c>
      <c r="D23" t="s">
        <v>20</v>
      </c>
    </row>
    <row r="24" spans="1:4" ht="12.75">
      <c r="A24" s="6" t="str">
        <f>Data8!C463</f>
        <v>C</v>
      </c>
      <c r="B24" s="6" t="str">
        <f>Data8!AI463</f>
        <v>D 11%+6%</v>
      </c>
      <c r="C24">
        <v>22</v>
      </c>
      <c r="D24" t="s">
        <v>21</v>
      </c>
    </row>
    <row r="25" spans="1:4" ht="12.75">
      <c r="A25" s="6" t="str">
        <f>Data8!C464</f>
        <v>C</v>
      </c>
      <c r="B25" s="6" t="str">
        <f>Data8!AI464</f>
        <v>D 12%+7%</v>
      </c>
      <c r="C25">
        <v>23</v>
      </c>
      <c r="D25" t="s">
        <v>22</v>
      </c>
    </row>
    <row r="26" spans="1:4" ht="12.75">
      <c r="A26" s="6" t="str">
        <f>Data8!C465</f>
        <v>C</v>
      </c>
      <c r="B26" s="6" t="str">
        <f>Data8!AI465</f>
        <v>D 12%+5%</v>
      </c>
      <c r="C26">
        <v>24</v>
      </c>
      <c r="D26" t="s">
        <v>23</v>
      </c>
    </row>
    <row r="27" spans="1:4" ht="12.75">
      <c r="A27" s="6" t="str">
        <f>Data8!C466</f>
        <v>C</v>
      </c>
      <c r="B27" s="6" t="str">
        <f>Data8!AI466</f>
        <v>D 13%+6%</v>
      </c>
      <c r="C27">
        <v>25</v>
      </c>
      <c r="D27" t="s">
        <v>24</v>
      </c>
    </row>
    <row r="28" spans="1:4" ht="12.75">
      <c r="A28" s="6" t="str">
        <f>Data8!C467</f>
        <v>C</v>
      </c>
      <c r="B28" s="6" t="str">
        <f>Data8!AI467</f>
        <v>B 12%+6%</v>
      </c>
      <c r="C28">
        <v>26</v>
      </c>
      <c r="D28" t="s">
        <v>25</v>
      </c>
    </row>
    <row r="29" spans="1:4" ht="12.75">
      <c r="A29" s="6" t="str">
        <f>Data8!C468</f>
        <v>C</v>
      </c>
      <c r="B29" s="6" t="str">
        <f>Data8!AI468</f>
        <v>B 9%+5%</v>
      </c>
      <c r="C29">
        <v>27</v>
      </c>
      <c r="D29" t="s">
        <v>26</v>
      </c>
    </row>
    <row r="30" spans="1:4" ht="12.75">
      <c r="A30" s="6" t="str">
        <f>Data8!C469</f>
        <v>C</v>
      </c>
      <c r="B30" s="6" t="str">
        <f>Data8!AI469</f>
        <v>B 8%+4%</v>
      </c>
      <c r="C30">
        <v>28</v>
      </c>
      <c r="D30" t="s">
        <v>27</v>
      </c>
    </row>
    <row r="31" spans="1:4" ht="12.75">
      <c r="A31" s="6" t="str">
        <f>Data8!C470</f>
        <v>C</v>
      </c>
      <c r="B31" s="6" t="str">
        <f>Data8!AI470</f>
        <v>B 10%+5%</v>
      </c>
      <c r="C31">
        <v>29</v>
      </c>
      <c r="D31" t="s">
        <v>28</v>
      </c>
    </row>
    <row r="32" spans="1:4" ht="12.75">
      <c r="A32" s="6" t="str">
        <f>Data8!C471</f>
        <v>C</v>
      </c>
      <c r="B32" s="6" t="str">
        <f>Data8!AI471</f>
        <v>B 8%+4%</v>
      </c>
      <c r="C32">
        <v>30</v>
      </c>
      <c r="D32" t="s">
        <v>29</v>
      </c>
    </row>
    <row r="33" spans="1:4" ht="12.75">
      <c r="A33" s="6" t="str">
        <f>Data8!C472</f>
        <v>C</v>
      </c>
      <c r="B33" s="6" t="str">
        <f>Data8!AI472</f>
        <v>B 9%+5%</v>
      </c>
      <c r="C33">
        <v>31</v>
      </c>
      <c r="D33" t="s">
        <v>30</v>
      </c>
    </row>
    <row r="34" spans="1:4" ht="12.75">
      <c r="A34" s="6" t="str">
        <f>Data8!C473</f>
        <v>D</v>
      </c>
      <c r="B34" s="6" t="str">
        <f>Data8!AI473</f>
        <v>D 12%+6%</v>
      </c>
      <c r="C34">
        <v>32</v>
      </c>
      <c r="D34" t="s">
        <v>31</v>
      </c>
    </row>
    <row r="35" spans="1:4" ht="12.75">
      <c r="A35" s="6" t="str">
        <f>Data8!C474</f>
        <v>D</v>
      </c>
      <c r="B35" s="6" t="str">
        <f>Data8!AI474</f>
        <v>D 12%+7%</v>
      </c>
      <c r="C35">
        <v>33</v>
      </c>
      <c r="D35" t="s">
        <v>32</v>
      </c>
    </row>
    <row r="36" spans="1:4" ht="12.75">
      <c r="A36" s="6" t="str">
        <f>Data8!C475</f>
        <v>D</v>
      </c>
      <c r="B36" s="6" t="str">
        <f>Data8!AI475</f>
        <v>D 12%+8%</v>
      </c>
      <c r="C36">
        <v>34</v>
      </c>
      <c r="D36" t="s">
        <v>33</v>
      </c>
    </row>
    <row r="37" spans="1:4" ht="12.75">
      <c r="A37" s="6" t="str">
        <f>Data8!C476</f>
        <v>A</v>
      </c>
      <c r="B37" s="6" t="str">
        <f>Data8!AI476</f>
        <v>B 12%+7%</v>
      </c>
      <c r="C37">
        <v>35</v>
      </c>
      <c r="D37" t="s">
        <v>34</v>
      </c>
    </row>
    <row r="38" spans="1:4" ht="12.75">
      <c r="A38" s="6" t="str">
        <f>Data8!C477</f>
        <v>C</v>
      </c>
      <c r="B38" s="6" t="str">
        <f>Data8!AI477</f>
        <v>D 12%+7%</v>
      </c>
      <c r="C38">
        <v>36</v>
      </c>
      <c r="D38" t="s">
        <v>35</v>
      </c>
    </row>
    <row r="39" spans="1:4" ht="12.75">
      <c r="A39" s="6" t="str">
        <f>Data8!C478</f>
        <v>B</v>
      </c>
      <c r="B39" s="6" t="str">
        <f>Data8!AI478</f>
        <v>B 12%+7%</v>
      </c>
      <c r="C39">
        <v>37</v>
      </c>
      <c r="D39" t="s">
        <v>36</v>
      </c>
    </row>
    <row r="40" spans="1:4" ht="12.75">
      <c r="A40" s="6" t="str">
        <f>Data8!C479</f>
        <v>A</v>
      </c>
      <c r="B40" s="6" t="str">
        <f>Data8!AI479</f>
        <v>B 12%+7%</v>
      </c>
      <c r="C40">
        <v>38</v>
      </c>
      <c r="D40" t="s">
        <v>37</v>
      </c>
    </row>
    <row r="41" spans="1:4" ht="12.75">
      <c r="A41" s="6" t="str">
        <f>Data8!C480</f>
        <v>B</v>
      </c>
      <c r="B41" s="6" t="str">
        <f>Data8!AI480</f>
        <v>D 16%+7%</v>
      </c>
      <c r="C41">
        <v>39</v>
      </c>
      <c r="D41" t="s">
        <v>38</v>
      </c>
    </row>
    <row r="42" spans="1:4" ht="12.75">
      <c r="A42" s="6" t="str">
        <f>Data8!C481</f>
        <v>D</v>
      </c>
      <c r="B42" s="6" t="str">
        <f>Data8!AI481</f>
        <v>B 12%+7%</v>
      </c>
      <c r="C42">
        <v>40</v>
      </c>
      <c r="D42" t="s">
        <v>39</v>
      </c>
    </row>
    <row r="43" spans="1:4" ht="12.75">
      <c r="A43" s="6" t="str">
        <f>Data8!C482</f>
        <v>A</v>
      </c>
      <c r="B43" s="6" t="str">
        <f>Data8!AI482</f>
        <v>D 12%+6%</v>
      </c>
      <c r="C43">
        <v>41</v>
      </c>
      <c r="D43" t="s">
        <v>40</v>
      </c>
    </row>
    <row r="44" spans="1:4" ht="12.75">
      <c r="A44" s="6" t="str">
        <f>Data8!C483</f>
        <v>A</v>
      </c>
      <c r="B44" s="6" t="str">
        <f>Data8!AI483</f>
        <v>B 10%+6%</v>
      </c>
      <c r="C44">
        <v>42</v>
      </c>
      <c r="D44" t="s">
        <v>41</v>
      </c>
    </row>
    <row r="45" spans="1:4" ht="12.75">
      <c r="A45" s="6" t="str">
        <f>Data8!C484</f>
        <v>C</v>
      </c>
      <c r="B45" s="6" t="str">
        <f>Data8!AI484</f>
        <v>B 11%+6%</v>
      </c>
      <c r="C45">
        <v>43</v>
      </c>
      <c r="D45" t="s">
        <v>42</v>
      </c>
    </row>
    <row r="46" spans="1:4" ht="12.75">
      <c r="A46" s="6" t="str">
        <f>Data8!C485</f>
        <v>A</v>
      </c>
      <c r="B46" s="6" t="str">
        <f>Data8!AI485</f>
        <v>B 9%+5%</v>
      </c>
      <c r="C46">
        <v>44</v>
      </c>
      <c r="D46" t="s">
        <v>43</v>
      </c>
    </row>
    <row r="47" spans="1:4" ht="12.75">
      <c r="A47" s="6" t="str">
        <f>Data8!C486</f>
        <v>C</v>
      </c>
      <c r="B47" s="6" t="str">
        <f>Data8!AI486</f>
        <v>B 10%+6%</v>
      </c>
      <c r="C47">
        <v>45</v>
      </c>
      <c r="D47" t="s">
        <v>44</v>
      </c>
    </row>
    <row r="48" spans="1:4" ht="12.75">
      <c r="A48" s="6" t="str">
        <f>Data8!C487</f>
        <v>C</v>
      </c>
      <c r="B48" s="6" t="str">
        <f>Data8!AI487</f>
        <v>B 10%+6%</v>
      </c>
      <c r="C48">
        <v>46</v>
      </c>
      <c r="D48" t="s">
        <v>45</v>
      </c>
    </row>
    <row r="49" spans="1:4" ht="12.75">
      <c r="A49" s="6" t="str">
        <f>Data8!C488</f>
        <v>A</v>
      </c>
      <c r="B49" s="6" t="str">
        <f>Data8!AI488</f>
        <v>B 9%+5%</v>
      </c>
      <c r="C49">
        <v>47</v>
      </c>
      <c r="D49" t="s">
        <v>46</v>
      </c>
    </row>
    <row r="50" spans="1:4" ht="12.75">
      <c r="A50" s="6" t="str">
        <f>Data8!C489</f>
        <v>C</v>
      </c>
      <c r="B50" s="6" t="str">
        <f>Data8!AI489</f>
        <v>B 11%+6%</v>
      </c>
      <c r="C50">
        <v>48</v>
      </c>
      <c r="D50" t="s">
        <v>47</v>
      </c>
    </row>
    <row r="51" spans="1:4" ht="12.75">
      <c r="A51" s="6" t="str">
        <f>Data8!C490</f>
        <v>C</v>
      </c>
      <c r="B51" s="6" t="str">
        <f>Data8!AI490</f>
        <v>B 9%+5%</v>
      </c>
      <c r="C51">
        <v>49</v>
      </c>
      <c r="D51" t="s">
        <v>48</v>
      </c>
    </row>
    <row r="52" spans="1:4" ht="12.75">
      <c r="A52" s="6" t="str">
        <f>Data8!C491</f>
        <v>B</v>
      </c>
      <c r="B52" s="6" t="str">
        <f>Data8!AI491</f>
        <v>B 12%+7%</v>
      </c>
      <c r="C52">
        <v>50</v>
      </c>
      <c r="D52" t="s">
        <v>49</v>
      </c>
    </row>
    <row r="53" spans="1:4" ht="12.75">
      <c r="A53" s="6" t="str">
        <f>Data8!C492</f>
        <v>C</v>
      </c>
      <c r="B53" s="6" t="str">
        <f>Data8!AI492</f>
        <v>B 9%+5%</v>
      </c>
      <c r="C53">
        <v>51</v>
      </c>
      <c r="D53" t="s">
        <v>50</v>
      </c>
    </row>
    <row r="54" spans="1:4" ht="12.75">
      <c r="A54" s="6" t="str">
        <f>Data8!C493</f>
        <v>C</v>
      </c>
      <c r="B54" s="6" t="str">
        <f>Data8!AI493</f>
        <v>B 14%+7%</v>
      </c>
      <c r="C54">
        <v>52</v>
      </c>
      <c r="D54" t="s">
        <v>51</v>
      </c>
    </row>
    <row r="55" spans="1:4" ht="12.75">
      <c r="A55" s="6" t="str">
        <f>Data8!C494</f>
        <v>C</v>
      </c>
      <c r="B55" s="6" t="str">
        <f>Data8!AI494</f>
        <v>B 12%+6%</v>
      </c>
      <c r="C55">
        <v>53</v>
      </c>
      <c r="D55" t="s">
        <v>52</v>
      </c>
    </row>
    <row r="56" spans="1:4" ht="12.75">
      <c r="A56" s="6" t="str">
        <f>Data8!C495</f>
        <v>C</v>
      </c>
      <c r="B56" s="6" t="str">
        <f>Data8!AI495</f>
        <v>B 10%+6%</v>
      </c>
      <c r="C56">
        <v>54</v>
      </c>
      <c r="D56" t="s">
        <v>53</v>
      </c>
    </row>
    <row r="57" spans="1:4" ht="12.75">
      <c r="A57" s="6" t="str">
        <f>Data8!C496</f>
        <v>C</v>
      </c>
      <c r="B57" s="6" t="str">
        <f>Data8!AI496</f>
        <v>B 12%+7%</v>
      </c>
      <c r="C57">
        <v>55</v>
      </c>
      <c r="D57" t="s">
        <v>83</v>
      </c>
    </row>
    <row r="58" spans="1:4" ht="12.75">
      <c r="A58" s="6" t="str">
        <f>Data8!C497</f>
        <v>C</v>
      </c>
      <c r="B58" s="6" t="str">
        <f>Data8!AI497</f>
        <v>B 11%+7%</v>
      </c>
      <c r="C58">
        <v>56</v>
      </c>
      <c r="D58" t="s">
        <v>54</v>
      </c>
    </row>
    <row r="59" spans="1:4" ht="12.75">
      <c r="A59" s="6" t="str">
        <f>Data8!C498</f>
        <v>C</v>
      </c>
      <c r="B59" s="6" t="str">
        <f>Data8!AI498</f>
        <v>B 9%+5%</v>
      </c>
      <c r="C59">
        <v>57</v>
      </c>
      <c r="D59" t="s">
        <v>55</v>
      </c>
    </row>
    <row r="60" spans="1:4" ht="12.75">
      <c r="A60" s="6" t="str">
        <f>Data8!C499</f>
        <v>B</v>
      </c>
      <c r="B60" s="6" t="str">
        <f>Data8!AI499</f>
        <v>B 13%+7%</v>
      </c>
      <c r="C60">
        <v>58</v>
      </c>
      <c r="D60" t="s">
        <v>56</v>
      </c>
    </row>
    <row r="61" spans="1:4" ht="12.75">
      <c r="A61" s="6" t="str">
        <f>Data8!C500</f>
        <v>A</v>
      </c>
      <c r="B61" s="6" t="str">
        <f>Data8!AI500</f>
        <v>B 11%+6%</v>
      </c>
      <c r="C61">
        <v>59</v>
      </c>
      <c r="D61" t="s">
        <v>57</v>
      </c>
    </row>
    <row r="62" spans="1:4" ht="12.75">
      <c r="A62" s="6" t="str">
        <f>Data8!C501</f>
        <v>A</v>
      </c>
      <c r="B62" s="6" t="str">
        <f>Data8!AI501</f>
        <v>B 11%+6%</v>
      </c>
      <c r="C62">
        <v>60</v>
      </c>
      <c r="D62" t="s">
        <v>58</v>
      </c>
    </row>
    <row r="63" spans="1:4" ht="12.75">
      <c r="A63" s="6" t="str">
        <f>Data8!C502</f>
        <v>B</v>
      </c>
      <c r="B63" s="6" t="str">
        <f>Data8!AI502</f>
        <v>D 14%+8%</v>
      </c>
      <c r="C63">
        <v>61</v>
      </c>
      <c r="D63" t="s">
        <v>59</v>
      </c>
    </row>
    <row r="64" spans="1:4" ht="12.75">
      <c r="A64" s="6" t="str">
        <f>Data8!C503</f>
        <v>A</v>
      </c>
      <c r="B64" s="6" t="str">
        <f>Data8!AI503</f>
        <v>B 8%+4%</v>
      </c>
      <c r="C64">
        <v>62</v>
      </c>
      <c r="D64" t="s">
        <v>60</v>
      </c>
    </row>
    <row r="65" spans="1:4" ht="12.75">
      <c r="A65" s="6" t="str">
        <f>Data8!C504</f>
        <v>A</v>
      </c>
      <c r="B65" s="6" t="str">
        <f>Data8!AI504</f>
        <v>D 11%+6%</v>
      </c>
      <c r="C65">
        <v>63</v>
      </c>
      <c r="D65" t="s">
        <v>61</v>
      </c>
    </row>
    <row r="66" spans="1:4" ht="12.75">
      <c r="A66" s="6" t="str">
        <f>Data8!C505</f>
        <v>A</v>
      </c>
      <c r="B66" s="6" t="str">
        <f>Data8!AI505</f>
        <v>B 11%+7%</v>
      </c>
      <c r="C66">
        <v>64</v>
      </c>
      <c r="D66" t="s">
        <v>62</v>
      </c>
    </row>
    <row r="67" spans="1:4" ht="12.75">
      <c r="A67" s="6" t="str">
        <f>Data8!C506</f>
        <v>C</v>
      </c>
      <c r="B67" s="6" t="str">
        <f>Data8!AI506</f>
        <v>B 11%+7%</v>
      </c>
      <c r="C67">
        <v>65</v>
      </c>
      <c r="D67" t="s">
        <v>63</v>
      </c>
    </row>
    <row r="68" spans="1:4" ht="12.75">
      <c r="A68" s="6" t="str">
        <f>Data8!C507</f>
        <v>B</v>
      </c>
      <c r="B68" s="6" t="str">
        <f>Data8!AI507</f>
        <v>D 13%+7%</v>
      </c>
      <c r="C68">
        <v>66</v>
      </c>
      <c r="D68" t="s">
        <v>64</v>
      </c>
    </row>
    <row r="69" spans="1:4" ht="12.75">
      <c r="A69" s="6" t="str">
        <f>Data8!C508</f>
        <v>A</v>
      </c>
      <c r="B69" s="6" t="str">
        <f>Data8!AI508</f>
        <v>B 10%+6%</v>
      </c>
      <c r="C69">
        <v>67</v>
      </c>
      <c r="D69" t="s">
        <v>65</v>
      </c>
    </row>
    <row r="70" spans="1:4" ht="12.75">
      <c r="A70" s="6" t="str">
        <f>Data8!C509</f>
        <v>A</v>
      </c>
      <c r="B70" s="6" t="str">
        <f>Data8!AI509</f>
        <v>B 8%+4%</v>
      </c>
      <c r="C70">
        <v>68</v>
      </c>
      <c r="D70" t="s">
        <v>66</v>
      </c>
    </row>
    <row r="71" spans="1:4" ht="12.75">
      <c r="A71" s="6" t="str">
        <f>Data8!C510</f>
        <v>C</v>
      </c>
      <c r="B71" s="6" t="str">
        <f>Data8!AI510</f>
        <v>B 10%+5%</v>
      </c>
      <c r="C71">
        <v>69</v>
      </c>
      <c r="D71" t="s">
        <v>67</v>
      </c>
    </row>
    <row r="72" spans="1:4" ht="12.75">
      <c r="A72" s="6" t="str">
        <f>Data8!C511</f>
        <v>A</v>
      </c>
      <c r="B72" s="6" t="str">
        <f>Data8!AI511</f>
        <v>B 10%+5%</v>
      </c>
      <c r="C72">
        <v>70</v>
      </c>
      <c r="D72" t="s">
        <v>68</v>
      </c>
    </row>
    <row r="73" spans="1:4" ht="12.75">
      <c r="A73" s="6" t="str">
        <f>Data8!C512</f>
        <v>C</v>
      </c>
      <c r="B73" s="6" t="str">
        <f>Data8!AI512</f>
        <v>B 9%+5%</v>
      </c>
      <c r="C73">
        <v>71</v>
      </c>
      <c r="D73" t="s">
        <v>69</v>
      </c>
    </row>
    <row r="74" spans="1:4" ht="12.75">
      <c r="A74" s="6" t="str">
        <f>Data8!C513</f>
        <v>B</v>
      </c>
      <c r="B74" s="6" t="str">
        <f>Data8!AI513</f>
        <v>D 14%+8%</v>
      </c>
      <c r="C74">
        <v>72</v>
      </c>
      <c r="D74" t="s">
        <v>70</v>
      </c>
    </row>
    <row r="75" spans="1:4" ht="12.75">
      <c r="A75" s="6" t="str">
        <f>Data8!C514</f>
        <v>B</v>
      </c>
      <c r="B75" s="6" t="str">
        <f>Data8!AI514</f>
        <v>D 14%+7%</v>
      </c>
      <c r="C75">
        <v>73</v>
      </c>
      <c r="D75" t="s">
        <v>71</v>
      </c>
    </row>
    <row r="76" spans="1:4" ht="12.75">
      <c r="A76" s="6" t="str">
        <f>Data8!C515</f>
        <v>A</v>
      </c>
      <c r="B76" s="6" t="str">
        <f>Data8!AI515</f>
        <v>D 15%+6%</v>
      </c>
      <c r="C76">
        <v>74</v>
      </c>
      <c r="D76" t="s">
        <v>72</v>
      </c>
    </row>
    <row r="77" spans="1:4" ht="12.75">
      <c r="A77" s="6" t="str">
        <f>Data8!C516</f>
        <v>D</v>
      </c>
      <c r="B77" s="6" t="str">
        <f>Data8!AI516</f>
        <v>D 17%+7%</v>
      </c>
      <c r="C77">
        <v>75</v>
      </c>
      <c r="D77" t="s">
        <v>73</v>
      </c>
    </row>
    <row r="78" spans="1:4" ht="12.75">
      <c r="A78" s="6" t="str">
        <f>Data8!C517</f>
        <v>D</v>
      </c>
      <c r="B78" s="6" t="str">
        <f>Data8!AI517</f>
        <v>D 18%+8%</v>
      </c>
      <c r="C78">
        <v>76</v>
      </c>
      <c r="D78" t="s">
        <v>74</v>
      </c>
    </row>
    <row r="79" spans="1:4" ht="12.75">
      <c r="A79" s="6" t="str">
        <f>Data8!C518</f>
        <v>A</v>
      </c>
      <c r="B79" s="6" t="str">
        <f>Data8!AI518</f>
        <v>D 14%+8%</v>
      </c>
      <c r="C79">
        <v>77</v>
      </c>
      <c r="D79" t="s">
        <v>75</v>
      </c>
    </row>
    <row r="80" spans="1:4" ht="12.75">
      <c r="A80" s="6" t="str">
        <f>Data8!C519</f>
        <v>A</v>
      </c>
      <c r="B80" s="6" t="str">
        <f>Data8!AI519</f>
        <v>D 17%+8%</v>
      </c>
      <c r="C80">
        <v>78</v>
      </c>
      <c r="D80" t="s">
        <v>76</v>
      </c>
    </row>
    <row r="81" spans="1:4" ht="12.75">
      <c r="A81" s="6" t="str">
        <f>Data8!C520</f>
        <v>B</v>
      </c>
      <c r="B81" s="6" t="str">
        <f>Data8!AI520</f>
        <v>D 9%+8%</v>
      </c>
      <c r="C81">
        <v>79</v>
      </c>
      <c r="D81" t="s">
        <v>77</v>
      </c>
    </row>
    <row r="82" spans="1:4" ht="12.75">
      <c r="A82" s="6" t="str">
        <f>Data8!C521</f>
        <v>A</v>
      </c>
      <c r="B82" s="6" t="str">
        <f>Data8!AI521</f>
        <v>D 11%+6%</v>
      </c>
      <c r="C82">
        <v>80</v>
      </c>
      <c r="D82" t="s">
        <v>78</v>
      </c>
    </row>
    <row r="83" spans="1:4" ht="12.75">
      <c r="A83" s="6" t="str">
        <f>Data8!C522</f>
        <v>C</v>
      </c>
      <c r="B83" s="6" t="str">
        <f>Data8!AI522</f>
        <v>D 11%+7%</v>
      </c>
      <c r="C83">
        <v>81</v>
      </c>
      <c r="D83" t="s">
        <v>79</v>
      </c>
    </row>
    <row r="84" spans="1:4" ht="12.75">
      <c r="A84" s="6" t="str">
        <f>Data8!C523</f>
        <v>A</v>
      </c>
      <c r="B84" s="6" t="str">
        <f>Data8!AI523</f>
        <v>D 10%+7%</v>
      </c>
      <c r="C84">
        <v>82</v>
      </c>
      <c r="D84" t="s">
        <v>80</v>
      </c>
    </row>
    <row r="85" spans="1:4" ht="12.75">
      <c r="A85" s="6" t="str">
        <f>Data8!C524</f>
        <v>C</v>
      </c>
      <c r="B85" s="6" t="str">
        <f>Data8!AI524</f>
        <v>D 12%+8%</v>
      </c>
      <c r="C85">
        <v>83</v>
      </c>
      <c r="D85" t="s">
        <v>81</v>
      </c>
    </row>
    <row r="86" spans="1:4" ht="12.75">
      <c r="A86" s="6" t="str">
        <f>Data8!C525</f>
        <v>A</v>
      </c>
      <c r="B86" s="6" t="str">
        <f>Data8!AI525</f>
        <v>D 11%+8%</v>
      </c>
      <c r="C86">
        <v>84</v>
      </c>
      <c r="D86" t="s">
        <v>82</v>
      </c>
    </row>
    <row r="87" spans="1:4" ht="12.75">
      <c r="A87" s="6" t="str">
        <f>Data8!C526</f>
        <v>A</v>
      </c>
      <c r="B87" s="6" t="str">
        <f>Data8!AI526</f>
        <v>D 10%+9%</v>
      </c>
      <c r="C87">
        <v>85</v>
      </c>
      <c r="D87" t="s">
        <v>524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Q526"/>
  <sheetViews>
    <sheetView workbookViewId="0" topLeftCell="A1">
      <selection activeCell="A1" sqref="A1"/>
    </sheetView>
  </sheetViews>
  <sheetFormatPr defaultColWidth="9.140625" defaultRowHeight="12.75"/>
  <cols>
    <col min="2" max="2" width="46.421875" style="0" customWidth="1"/>
    <col min="3" max="4" width="8.7109375" style="0" customWidth="1"/>
    <col min="12" max="13" width="9.140625" style="13" customWidth="1"/>
    <col min="15" max="15" width="13.28125" style="0" customWidth="1"/>
  </cols>
  <sheetData>
    <row r="1" spans="1:26" ht="12.75">
      <c r="A1" s="41" t="s">
        <v>818</v>
      </c>
      <c r="D1" t="s">
        <v>527</v>
      </c>
      <c r="E1" t="s">
        <v>525</v>
      </c>
      <c r="F1" t="s">
        <v>526</v>
      </c>
      <c r="G1" t="s">
        <v>533</v>
      </c>
      <c r="H1" t="s">
        <v>534</v>
      </c>
      <c r="I1" t="s">
        <v>535</v>
      </c>
      <c r="J1" t="s">
        <v>538</v>
      </c>
      <c r="K1" t="s">
        <v>540</v>
      </c>
      <c r="L1" s="13" t="s">
        <v>542</v>
      </c>
      <c r="M1" s="13" t="s">
        <v>543</v>
      </c>
      <c r="N1" t="s">
        <v>546</v>
      </c>
      <c r="O1" t="s">
        <v>528</v>
      </c>
      <c r="P1" t="s">
        <v>529</v>
      </c>
      <c r="Q1" t="s">
        <v>530</v>
      </c>
      <c r="R1" t="s">
        <v>531</v>
      </c>
      <c r="S1" t="s">
        <v>532</v>
      </c>
      <c r="T1" t="s">
        <v>536</v>
      </c>
      <c r="U1" t="s">
        <v>537</v>
      </c>
      <c r="V1" t="s">
        <v>539</v>
      </c>
      <c r="W1" t="s">
        <v>541</v>
      </c>
      <c r="X1" t="s">
        <v>544</v>
      </c>
      <c r="Y1" t="s">
        <v>545</v>
      </c>
      <c r="Z1" t="s">
        <v>812</v>
      </c>
    </row>
    <row r="2" spans="1:35" ht="12.75">
      <c r="A2" s="41" t="s">
        <v>813</v>
      </c>
      <c r="C2" t="s">
        <v>85</v>
      </c>
      <c r="D2">
        <f aca="true" t="shared" si="0" ref="D2:J2">SUM(D3:D436)</f>
        <v>58789194</v>
      </c>
      <c r="E2">
        <f t="shared" si="0"/>
        <v>3930729.1933999993</v>
      </c>
      <c r="F2">
        <f t="shared" si="0"/>
        <v>4614043.3279</v>
      </c>
      <c r="G2">
        <f t="shared" si="0"/>
        <v>3172531.637800001</v>
      </c>
      <c r="H2">
        <f t="shared" si="0"/>
        <v>2956954.5505999993</v>
      </c>
      <c r="I2">
        <f t="shared" si="0"/>
        <v>20039959.769800004</v>
      </c>
      <c r="J2">
        <f t="shared" si="0"/>
        <v>2464701.0333000002</v>
      </c>
      <c r="K2" s="13">
        <f>SUM(K3:K436)</f>
        <v>57330657</v>
      </c>
      <c r="L2" s="13">
        <f>SUM(L3:L436)</f>
        <v>2335382</v>
      </c>
      <c r="M2" s="13">
        <f>SUM(M3:M436)</f>
        <v>12205681</v>
      </c>
      <c r="N2" s="13">
        <f>SUM(N3:N436)</f>
        <v>10337527</v>
      </c>
      <c r="O2">
        <f aca="true" t="shared" si="1" ref="O2:U2">SUM(O3:O436)</f>
        <v>57809657</v>
      </c>
      <c r="P2">
        <f t="shared" si="1"/>
        <v>4371594</v>
      </c>
      <c r="Q2">
        <f t="shared" si="1"/>
        <v>2936402</v>
      </c>
      <c r="R2">
        <f t="shared" si="1"/>
        <v>2116324</v>
      </c>
      <c r="S2">
        <f t="shared" si="1"/>
        <v>2126620</v>
      </c>
      <c r="T2">
        <f t="shared" si="1"/>
        <v>18910942</v>
      </c>
      <c r="U2">
        <f t="shared" si="1"/>
        <v>1876922</v>
      </c>
      <c r="V2" s="13">
        <f>SUM(V3:V436)</f>
        <v>54725039</v>
      </c>
      <c r="W2" s="13">
        <f>SUM(W3:W436)</f>
        <v>1491898</v>
      </c>
      <c r="X2" s="13">
        <f>SUM(X3:X436)</f>
        <v>11935564</v>
      </c>
      <c r="Y2" s="13">
        <f>SUM(Y3:Y436)</f>
        <v>6672160</v>
      </c>
      <c r="Z2" s="15" t="str">
        <f aca="true" t="shared" si="2" ref="Z2:AI2">CONCATENATE(TEXT(P2/$O2,"0%"),IF(E2/$D2&gt;P2/$O2,"(+","("),TEXT(E2/$D2-P2/$O2,"0%"),")")</f>
        <v>8%(-1%)</v>
      </c>
      <c r="AA2" s="15" t="str">
        <f t="shared" si="2"/>
        <v>5%(+3%)</v>
      </c>
      <c r="AB2" s="15" t="str">
        <f t="shared" si="2"/>
        <v>4%(+2%)</v>
      </c>
      <c r="AC2" s="15" t="str">
        <f t="shared" si="2"/>
        <v>4%(+1%)</v>
      </c>
      <c r="AD2" s="15" t="str">
        <f t="shared" si="2"/>
        <v>33%(+1%)</v>
      </c>
      <c r="AE2" s="15" t="str">
        <f t="shared" si="2"/>
        <v>3%(+1%)</v>
      </c>
      <c r="AF2" s="15" t="str">
        <f t="shared" si="2"/>
        <v>95%(+3%)</v>
      </c>
      <c r="AG2" s="15" t="str">
        <f t="shared" si="2"/>
        <v>3%(+1%)</v>
      </c>
      <c r="AH2" s="15" t="str">
        <f t="shared" si="2"/>
        <v>21%(+0%)</v>
      </c>
      <c r="AI2" s="15" t="str">
        <f t="shared" si="2"/>
        <v>12%(+6%)</v>
      </c>
    </row>
    <row r="3" spans="1:25" ht="12.75">
      <c r="A3" s="7">
        <v>1</v>
      </c>
      <c r="B3" s="7" t="s">
        <v>86</v>
      </c>
      <c r="C3">
        <v>1</v>
      </c>
      <c r="D3" s="9">
        <v>7185</v>
      </c>
      <c r="E3">
        <v>202</v>
      </c>
      <c r="F3">
        <v>2227</v>
      </c>
      <c r="G3">
        <v>176</v>
      </c>
      <c r="H3">
        <v>1344</v>
      </c>
      <c r="I3">
        <v>3775</v>
      </c>
      <c r="J3">
        <v>180</v>
      </c>
      <c r="K3" s="13">
        <v>6976</v>
      </c>
      <c r="L3" s="13">
        <v>212</v>
      </c>
      <c r="M3" s="13">
        <v>468</v>
      </c>
      <c r="N3">
        <v>934</v>
      </c>
      <c r="O3">
        <v>4142</v>
      </c>
      <c r="P3">
        <v>140</v>
      </c>
      <c r="Q3">
        <v>850</v>
      </c>
      <c r="R3">
        <v>60</v>
      </c>
      <c r="S3">
        <v>510</v>
      </c>
      <c r="T3">
        <v>1850</v>
      </c>
      <c r="U3">
        <v>43</v>
      </c>
      <c r="V3">
        <v>5933</v>
      </c>
      <c r="W3">
        <v>32</v>
      </c>
      <c r="X3">
        <v>303</v>
      </c>
      <c r="Y3">
        <v>358</v>
      </c>
    </row>
    <row r="4" spans="1:25" ht="12.75">
      <c r="A4" s="7">
        <v>2</v>
      </c>
      <c r="B4" s="7" t="s">
        <v>87</v>
      </c>
      <c r="C4">
        <v>2</v>
      </c>
      <c r="D4" s="9">
        <v>163944</v>
      </c>
      <c r="E4">
        <v>6541</v>
      </c>
      <c r="F4">
        <v>13480</v>
      </c>
      <c r="G4">
        <v>9884</v>
      </c>
      <c r="H4">
        <v>3783</v>
      </c>
      <c r="I4">
        <v>51716</v>
      </c>
      <c r="J4">
        <v>7924</v>
      </c>
      <c r="K4" s="13">
        <v>158823</v>
      </c>
      <c r="L4" s="13">
        <v>13141</v>
      </c>
      <c r="M4" s="13">
        <v>27396</v>
      </c>
      <c r="N4">
        <v>30515</v>
      </c>
      <c r="O4">
        <v>146173</v>
      </c>
      <c r="P4">
        <v>8610</v>
      </c>
      <c r="Q4">
        <v>9500</v>
      </c>
      <c r="R4">
        <v>6030</v>
      </c>
      <c r="S4">
        <v>1490</v>
      </c>
      <c r="T4">
        <v>45240</v>
      </c>
      <c r="U4">
        <v>4634</v>
      </c>
      <c r="V4">
        <v>137622</v>
      </c>
      <c r="W4">
        <v>5821</v>
      </c>
      <c r="X4">
        <v>24825</v>
      </c>
      <c r="Y4">
        <v>19290</v>
      </c>
    </row>
    <row r="5" spans="1:25" ht="12.75">
      <c r="A5" s="7">
        <v>3</v>
      </c>
      <c r="B5" s="7" t="s">
        <v>88</v>
      </c>
      <c r="C5">
        <v>3</v>
      </c>
      <c r="D5" s="9">
        <v>314564</v>
      </c>
      <c r="E5">
        <v>9874</v>
      </c>
      <c r="F5">
        <v>41342</v>
      </c>
      <c r="G5">
        <v>9463</v>
      </c>
      <c r="H5">
        <v>27357</v>
      </c>
      <c r="I5">
        <v>113352</v>
      </c>
      <c r="J5">
        <v>7866</v>
      </c>
      <c r="K5" s="13">
        <v>306806</v>
      </c>
      <c r="L5" s="13">
        <v>12518</v>
      </c>
      <c r="M5" s="13">
        <v>60281</v>
      </c>
      <c r="N5">
        <v>43561</v>
      </c>
      <c r="O5">
        <v>300021</v>
      </c>
      <c r="P5">
        <v>11290</v>
      </c>
      <c r="Q5">
        <v>28240</v>
      </c>
      <c r="R5">
        <v>5850</v>
      </c>
      <c r="S5">
        <v>17770</v>
      </c>
      <c r="T5">
        <v>100190</v>
      </c>
      <c r="U5">
        <v>6015</v>
      </c>
      <c r="V5">
        <v>286502</v>
      </c>
      <c r="W5">
        <v>6474</v>
      </c>
      <c r="X5">
        <v>57551</v>
      </c>
      <c r="Y5">
        <v>28027</v>
      </c>
    </row>
    <row r="6" spans="1:25" ht="12.75">
      <c r="A6" s="7">
        <v>4</v>
      </c>
      <c r="B6" s="7" t="s">
        <v>89</v>
      </c>
      <c r="C6">
        <v>7</v>
      </c>
      <c r="D6" s="9">
        <v>218307</v>
      </c>
      <c r="E6">
        <v>9638</v>
      </c>
      <c r="F6">
        <v>24958</v>
      </c>
      <c r="G6">
        <v>10343</v>
      </c>
      <c r="H6">
        <v>8442</v>
      </c>
      <c r="I6">
        <v>80374</v>
      </c>
      <c r="J6">
        <v>5659</v>
      </c>
      <c r="K6" s="13">
        <v>213777</v>
      </c>
      <c r="L6" s="13">
        <v>8844</v>
      </c>
      <c r="M6" s="13">
        <v>49886</v>
      </c>
      <c r="N6">
        <v>32294</v>
      </c>
      <c r="O6">
        <v>219406</v>
      </c>
      <c r="P6">
        <v>11230</v>
      </c>
      <c r="Q6">
        <v>20650</v>
      </c>
      <c r="R6">
        <v>6990</v>
      </c>
      <c r="S6">
        <v>6110</v>
      </c>
      <c r="T6">
        <v>79780</v>
      </c>
      <c r="U6">
        <v>4232</v>
      </c>
      <c r="V6">
        <v>209770</v>
      </c>
      <c r="W6">
        <v>4238</v>
      </c>
      <c r="X6">
        <v>45986</v>
      </c>
      <c r="Y6">
        <v>21714</v>
      </c>
    </row>
    <row r="7" spans="1:25" ht="12.75">
      <c r="A7" s="7">
        <v>5</v>
      </c>
      <c r="B7" s="7" t="s">
        <v>90</v>
      </c>
      <c r="C7">
        <v>5</v>
      </c>
      <c r="D7" s="9">
        <v>263464</v>
      </c>
      <c r="E7">
        <v>9972</v>
      </c>
      <c r="F7">
        <v>27565</v>
      </c>
      <c r="G7">
        <v>12562</v>
      </c>
      <c r="H7">
        <v>16320</v>
      </c>
      <c r="I7">
        <v>94753</v>
      </c>
      <c r="J7">
        <v>9372</v>
      </c>
      <c r="K7" s="13">
        <v>253563</v>
      </c>
      <c r="L7" s="13">
        <v>14645</v>
      </c>
      <c r="M7" s="13">
        <v>41616</v>
      </c>
      <c r="N7">
        <v>39029</v>
      </c>
      <c r="O7">
        <v>248667</v>
      </c>
      <c r="P7">
        <v>12160</v>
      </c>
      <c r="Q7">
        <v>16250</v>
      </c>
      <c r="R7">
        <v>7680</v>
      </c>
      <c r="S7">
        <v>9000</v>
      </c>
      <c r="T7">
        <v>82210</v>
      </c>
      <c r="U7">
        <v>7252</v>
      </c>
      <c r="V7">
        <v>229871</v>
      </c>
      <c r="W7">
        <v>9804</v>
      </c>
      <c r="X7">
        <v>44526</v>
      </c>
      <c r="Y7">
        <v>25652</v>
      </c>
    </row>
    <row r="8" spans="1:25" ht="12.75">
      <c r="A8" s="7">
        <v>6</v>
      </c>
      <c r="B8" s="7" t="s">
        <v>91</v>
      </c>
      <c r="C8">
        <v>7</v>
      </c>
      <c r="D8" s="9">
        <v>295532</v>
      </c>
      <c r="E8">
        <v>9939</v>
      </c>
      <c r="F8">
        <v>41494</v>
      </c>
      <c r="G8">
        <v>9866</v>
      </c>
      <c r="H8">
        <v>18826</v>
      </c>
      <c r="I8">
        <v>109527</v>
      </c>
      <c r="J8">
        <v>6805</v>
      </c>
      <c r="K8" s="13">
        <v>289860</v>
      </c>
      <c r="L8" s="13">
        <v>10671</v>
      </c>
      <c r="M8" s="13">
        <v>63340</v>
      </c>
      <c r="N8">
        <v>42306</v>
      </c>
      <c r="O8">
        <v>294835</v>
      </c>
      <c r="P8">
        <v>12490</v>
      </c>
      <c r="Q8">
        <v>34550</v>
      </c>
      <c r="R8">
        <v>6900</v>
      </c>
      <c r="S8">
        <v>14590</v>
      </c>
      <c r="T8">
        <v>105970</v>
      </c>
      <c r="U8">
        <v>5673</v>
      </c>
      <c r="V8">
        <v>283287</v>
      </c>
      <c r="W8">
        <v>5573</v>
      </c>
      <c r="X8">
        <v>57540</v>
      </c>
      <c r="Y8">
        <v>28795</v>
      </c>
    </row>
    <row r="9" spans="1:25" ht="12.75">
      <c r="A9" s="7">
        <v>7</v>
      </c>
      <c r="B9" s="7" t="s">
        <v>92</v>
      </c>
      <c r="C9">
        <v>1</v>
      </c>
      <c r="D9" s="9">
        <v>198020</v>
      </c>
      <c r="E9">
        <v>5604</v>
      </c>
      <c r="F9">
        <v>32510</v>
      </c>
      <c r="G9">
        <v>6116</v>
      </c>
      <c r="H9">
        <v>20229</v>
      </c>
      <c r="I9">
        <v>73951</v>
      </c>
      <c r="J9">
        <v>8944</v>
      </c>
      <c r="K9" s="13">
        <v>190355</v>
      </c>
      <c r="L9" s="13">
        <v>11546</v>
      </c>
      <c r="M9" s="13">
        <v>17900</v>
      </c>
      <c r="N9">
        <v>29859</v>
      </c>
      <c r="O9">
        <v>182328</v>
      </c>
      <c r="P9">
        <v>5410</v>
      </c>
      <c r="Q9">
        <v>17650</v>
      </c>
      <c r="R9">
        <v>5370</v>
      </c>
      <c r="S9">
        <v>11670</v>
      </c>
      <c r="T9">
        <v>60310</v>
      </c>
      <c r="U9">
        <v>5669</v>
      </c>
      <c r="V9">
        <v>167629</v>
      </c>
      <c r="W9">
        <v>7342</v>
      </c>
      <c r="X9">
        <v>19352</v>
      </c>
      <c r="Y9">
        <v>20237</v>
      </c>
    </row>
    <row r="10" spans="1:25" ht="12.75">
      <c r="A10" s="7">
        <v>8</v>
      </c>
      <c r="B10" s="7" t="s">
        <v>93</v>
      </c>
      <c r="C10">
        <v>6</v>
      </c>
      <c r="D10" s="9">
        <v>330587</v>
      </c>
      <c r="E10">
        <v>11429</v>
      </c>
      <c r="F10">
        <v>39548</v>
      </c>
      <c r="G10">
        <v>13221</v>
      </c>
      <c r="H10">
        <v>19227</v>
      </c>
      <c r="I10">
        <v>123938</v>
      </c>
      <c r="J10">
        <v>9063</v>
      </c>
      <c r="K10" s="13">
        <v>321424</v>
      </c>
      <c r="L10" s="13">
        <v>18141</v>
      </c>
      <c r="M10" s="13">
        <v>66494</v>
      </c>
      <c r="N10">
        <v>45727</v>
      </c>
      <c r="O10">
        <v>319307</v>
      </c>
      <c r="P10">
        <v>15460</v>
      </c>
      <c r="Q10">
        <v>32080</v>
      </c>
      <c r="R10">
        <v>8200</v>
      </c>
      <c r="S10">
        <v>13600</v>
      </c>
      <c r="T10">
        <v>117810</v>
      </c>
      <c r="U10">
        <v>6985</v>
      </c>
      <c r="V10">
        <v>303771</v>
      </c>
      <c r="W10">
        <v>9204</v>
      </c>
      <c r="X10">
        <v>65909</v>
      </c>
      <c r="Y10">
        <v>29172</v>
      </c>
    </row>
    <row r="11" spans="1:25" ht="12.75">
      <c r="A11" s="7">
        <v>9</v>
      </c>
      <c r="B11" s="7" t="s">
        <v>94</v>
      </c>
      <c r="C11">
        <v>10</v>
      </c>
      <c r="D11" s="9">
        <v>300948</v>
      </c>
      <c r="E11">
        <v>12581</v>
      </c>
      <c r="F11">
        <v>36200</v>
      </c>
      <c r="G11">
        <v>14134</v>
      </c>
      <c r="H11">
        <v>22526</v>
      </c>
      <c r="I11">
        <v>118350</v>
      </c>
      <c r="J11">
        <v>10414</v>
      </c>
      <c r="K11" s="13">
        <v>292104</v>
      </c>
      <c r="L11" s="13">
        <v>13736</v>
      </c>
      <c r="M11" s="13">
        <v>52247</v>
      </c>
      <c r="N11">
        <v>42948</v>
      </c>
      <c r="O11">
        <v>281727</v>
      </c>
      <c r="P11">
        <v>15610</v>
      </c>
      <c r="Q11">
        <v>21050</v>
      </c>
      <c r="R11">
        <v>9620</v>
      </c>
      <c r="S11">
        <v>13350</v>
      </c>
      <c r="T11">
        <v>103670</v>
      </c>
      <c r="U11">
        <v>8217</v>
      </c>
      <c r="V11">
        <v>264031</v>
      </c>
      <c r="W11">
        <v>8651</v>
      </c>
      <c r="X11">
        <v>52619</v>
      </c>
      <c r="Y11">
        <v>28705</v>
      </c>
    </row>
    <row r="12" spans="1:25" ht="12.75">
      <c r="A12" s="7">
        <v>10</v>
      </c>
      <c r="B12" s="7" t="s">
        <v>95</v>
      </c>
      <c r="C12">
        <v>3</v>
      </c>
      <c r="D12" s="9">
        <v>273559</v>
      </c>
      <c r="E12">
        <v>10566</v>
      </c>
      <c r="F12">
        <v>27681</v>
      </c>
      <c r="G12">
        <v>11392</v>
      </c>
      <c r="H12">
        <v>14832</v>
      </c>
      <c r="I12">
        <v>94403</v>
      </c>
      <c r="J12">
        <v>9082</v>
      </c>
      <c r="K12" s="13">
        <v>265382</v>
      </c>
      <c r="L12" s="13">
        <v>13671</v>
      </c>
      <c r="M12" s="13">
        <v>54000</v>
      </c>
      <c r="N12">
        <v>41913</v>
      </c>
      <c r="O12">
        <v>263167</v>
      </c>
      <c r="P12">
        <v>18460</v>
      </c>
      <c r="Q12">
        <v>20090</v>
      </c>
      <c r="R12">
        <v>7620</v>
      </c>
      <c r="S12">
        <v>9970</v>
      </c>
      <c r="T12">
        <v>92830</v>
      </c>
      <c r="U12">
        <v>5954</v>
      </c>
      <c r="V12">
        <v>248214</v>
      </c>
      <c r="W12">
        <v>6592</v>
      </c>
      <c r="X12">
        <v>52130</v>
      </c>
      <c r="Y12">
        <v>26644</v>
      </c>
    </row>
    <row r="13" spans="1:25" ht="12.75">
      <c r="A13" s="7">
        <v>11</v>
      </c>
      <c r="B13" s="7" t="s">
        <v>96</v>
      </c>
      <c r="C13">
        <v>7</v>
      </c>
      <c r="D13" s="9">
        <v>214403</v>
      </c>
      <c r="E13">
        <v>6609</v>
      </c>
      <c r="F13">
        <v>22514</v>
      </c>
      <c r="G13">
        <v>10165</v>
      </c>
      <c r="H13">
        <v>11460</v>
      </c>
      <c r="I13">
        <v>72315</v>
      </c>
      <c r="J13">
        <v>8845</v>
      </c>
      <c r="K13" s="13">
        <v>206048</v>
      </c>
      <c r="L13" s="13">
        <v>17397</v>
      </c>
      <c r="M13" s="13">
        <v>32136</v>
      </c>
      <c r="N13">
        <v>34986</v>
      </c>
      <c r="O13">
        <v>213790</v>
      </c>
      <c r="P13">
        <v>7390</v>
      </c>
      <c r="Q13">
        <v>14740</v>
      </c>
      <c r="R13">
        <v>8150</v>
      </c>
      <c r="S13">
        <v>7450</v>
      </c>
      <c r="T13">
        <v>66720</v>
      </c>
      <c r="U13">
        <v>6142</v>
      </c>
      <c r="V13">
        <v>198612</v>
      </c>
      <c r="W13">
        <v>10808</v>
      </c>
      <c r="X13">
        <v>35825</v>
      </c>
      <c r="Y13">
        <v>24719</v>
      </c>
    </row>
    <row r="14" spans="1:25" ht="12.75">
      <c r="A14" s="7">
        <v>12</v>
      </c>
      <c r="B14" s="7" t="s">
        <v>97</v>
      </c>
      <c r="C14">
        <v>4</v>
      </c>
      <c r="D14" s="9">
        <v>202824</v>
      </c>
      <c r="E14">
        <v>6196</v>
      </c>
      <c r="F14">
        <v>20628</v>
      </c>
      <c r="G14">
        <v>8734</v>
      </c>
      <c r="H14">
        <v>13336</v>
      </c>
      <c r="I14">
        <v>61241</v>
      </c>
      <c r="J14">
        <v>10340</v>
      </c>
      <c r="K14" s="13">
        <v>192681</v>
      </c>
      <c r="L14" s="13">
        <v>16869</v>
      </c>
      <c r="M14" s="13">
        <v>19886</v>
      </c>
      <c r="N14">
        <v>34148</v>
      </c>
      <c r="O14">
        <v>187857</v>
      </c>
      <c r="P14">
        <v>6780</v>
      </c>
      <c r="Q14">
        <v>9930</v>
      </c>
      <c r="R14">
        <v>6290</v>
      </c>
      <c r="S14">
        <v>6990</v>
      </c>
      <c r="T14">
        <v>46260</v>
      </c>
      <c r="U14">
        <v>7300</v>
      </c>
      <c r="V14">
        <v>165599</v>
      </c>
      <c r="W14">
        <v>12093</v>
      </c>
      <c r="X14">
        <v>20547</v>
      </c>
      <c r="Y14">
        <v>23880</v>
      </c>
    </row>
    <row r="15" spans="1:25" ht="12.75">
      <c r="A15" s="7">
        <v>13</v>
      </c>
      <c r="B15" s="7" t="s">
        <v>98</v>
      </c>
      <c r="C15">
        <v>1</v>
      </c>
      <c r="D15" s="9">
        <v>165242</v>
      </c>
      <c r="E15">
        <v>5160</v>
      </c>
      <c r="F15">
        <v>32422</v>
      </c>
      <c r="G15">
        <v>5536</v>
      </c>
      <c r="H15">
        <v>14762</v>
      </c>
      <c r="I15">
        <v>70197</v>
      </c>
      <c r="J15">
        <v>6134</v>
      </c>
      <c r="K15" s="13">
        <v>158795</v>
      </c>
      <c r="L15" s="13">
        <v>9291</v>
      </c>
      <c r="M15" s="13">
        <v>15695</v>
      </c>
      <c r="N15">
        <v>23009</v>
      </c>
      <c r="O15">
        <v>156191</v>
      </c>
      <c r="P15">
        <v>5150</v>
      </c>
      <c r="Q15">
        <v>18820</v>
      </c>
      <c r="R15">
        <v>4780</v>
      </c>
      <c r="S15">
        <v>8530</v>
      </c>
      <c r="T15">
        <v>57110</v>
      </c>
      <c r="U15">
        <v>4552</v>
      </c>
      <c r="V15">
        <v>143129</v>
      </c>
      <c r="W15">
        <v>7092</v>
      </c>
      <c r="X15">
        <v>16948</v>
      </c>
      <c r="Y15">
        <v>16989</v>
      </c>
    </row>
    <row r="16" spans="1:25" ht="12.75">
      <c r="A16" s="7">
        <v>14</v>
      </c>
      <c r="B16" s="7" t="s">
        <v>99</v>
      </c>
      <c r="C16">
        <v>3</v>
      </c>
      <c r="D16" s="9">
        <v>216507</v>
      </c>
      <c r="E16">
        <v>7142</v>
      </c>
      <c r="F16">
        <v>25448</v>
      </c>
      <c r="G16">
        <v>8440</v>
      </c>
      <c r="H16">
        <v>17720</v>
      </c>
      <c r="I16">
        <v>75793</v>
      </c>
      <c r="J16">
        <v>8530</v>
      </c>
      <c r="K16" s="13">
        <v>207039</v>
      </c>
      <c r="L16" s="13">
        <v>16390</v>
      </c>
      <c r="M16" s="13">
        <v>25358</v>
      </c>
      <c r="N16">
        <v>31615</v>
      </c>
      <c r="O16">
        <v>211908</v>
      </c>
      <c r="P16">
        <v>9000</v>
      </c>
      <c r="Q16">
        <v>15130</v>
      </c>
      <c r="R16">
        <v>5680</v>
      </c>
      <c r="S16">
        <v>11080</v>
      </c>
      <c r="T16">
        <v>65500</v>
      </c>
      <c r="U16">
        <v>6476</v>
      </c>
      <c r="V16">
        <v>189748</v>
      </c>
      <c r="W16">
        <v>10409</v>
      </c>
      <c r="X16">
        <v>29507</v>
      </c>
      <c r="Y16">
        <v>22599</v>
      </c>
    </row>
    <row r="17" spans="1:25" ht="12.75">
      <c r="A17" s="7">
        <v>15</v>
      </c>
      <c r="B17" s="7" t="s">
        <v>100</v>
      </c>
      <c r="C17">
        <v>5</v>
      </c>
      <c r="D17" s="9">
        <v>206814</v>
      </c>
      <c r="E17">
        <v>7977</v>
      </c>
      <c r="F17">
        <v>25355</v>
      </c>
      <c r="G17">
        <v>6900</v>
      </c>
      <c r="H17">
        <v>15480</v>
      </c>
      <c r="I17">
        <v>76028</v>
      </c>
      <c r="J17">
        <v>5119</v>
      </c>
      <c r="K17" s="13">
        <v>202212</v>
      </c>
      <c r="L17" s="13">
        <v>6680</v>
      </c>
      <c r="M17" s="13">
        <v>46385</v>
      </c>
      <c r="N17">
        <v>29259</v>
      </c>
      <c r="O17">
        <v>203778</v>
      </c>
      <c r="P17">
        <v>9590</v>
      </c>
      <c r="Q17">
        <v>18730</v>
      </c>
      <c r="R17">
        <v>4370</v>
      </c>
      <c r="S17">
        <v>11080</v>
      </c>
      <c r="T17">
        <v>74690</v>
      </c>
      <c r="U17">
        <v>3921</v>
      </c>
      <c r="V17">
        <v>195241</v>
      </c>
      <c r="W17">
        <v>3450</v>
      </c>
      <c r="X17">
        <v>46599</v>
      </c>
      <c r="Y17">
        <v>19398</v>
      </c>
    </row>
    <row r="18" spans="1:25" ht="12.75">
      <c r="A18" s="7">
        <v>16</v>
      </c>
      <c r="B18" s="7" t="s">
        <v>101</v>
      </c>
      <c r="C18">
        <v>2</v>
      </c>
      <c r="D18" s="9">
        <v>224248</v>
      </c>
      <c r="E18">
        <v>10474</v>
      </c>
      <c r="F18">
        <v>26291</v>
      </c>
      <c r="G18">
        <v>10302</v>
      </c>
      <c r="H18">
        <v>8033</v>
      </c>
      <c r="I18">
        <v>80185</v>
      </c>
      <c r="J18">
        <v>6647</v>
      </c>
      <c r="K18" s="13">
        <v>220057</v>
      </c>
      <c r="L18" s="13">
        <v>7658</v>
      </c>
      <c r="M18" s="13">
        <v>48167</v>
      </c>
      <c r="N18">
        <v>36770</v>
      </c>
      <c r="O18">
        <v>232560</v>
      </c>
      <c r="P18">
        <v>13700</v>
      </c>
      <c r="Q18">
        <v>24310</v>
      </c>
      <c r="R18">
        <v>7320</v>
      </c>
      <c r="S18">
        <v>6290</v>
      </c>
      <c r="T18">
        <v>83320</v>
      </c>
      <c r="U18">
        <v>5237</v>
      </c>
      <c r="V18">
        <v>223064</v>
      </c>
      <c r="W18">
        <v>4144</v>
      </c>
      <c r="X18">
        <v>48131</v>
      </c>
      <c r="Y18">
        <v>23717</v>
      </c>
    </row>
    <row r="19" spans="1:25" ht="12.75">
      <c r="A19" s="7">
        <v>17</v>
      </c>
      <c r="B19" s="7" t="s">
        <v>102</v>
      </c>
      <c r="C19">
        <v>5</v>
      </c>
      <c r="D19" s="9">
        <v>243006</v>
      </c>
      <c r="E19">
        <v>11731</v>
      </c>
      <c r="F19">
        <v>23479</v>
      </c>
      <c r="G19">
        <v>12253</v>
      </c>
      <c r="H19">
        <v>11958</v>
      </c>
      <c r="I19">
        <v>92032</v>
      </c>
      <c r="J19">
        <v>6579</v>
      </c>
      <c r="K19" s="13">
        <v>238206</v>
      </c>
      <c r="L19" s="13">
        <v>10343</v>
      </c>
      <c r="M19" s="13">
        <v>53038</v>
      </c>
      <c r="N19">
        <v>34164</v>
      </c>
      <c r="O19">
        <v>236978</v>
      </c>
      <c r="P19">
        <v>15120</v>
      </c>
      <c r="Q19">
        <v>15840</v>
      </c>
      <c r="R19">
        <v>8100</v>
      </c>
      <c r="S19">
        <v>8980</v>
      </c>
      <c r="T19">
        <v>91710</v>
      </c>
      <c r="U19">
        <v>4592</v>
      </c>
      <c r="V19">
        <v>227397</v>
      </c>
      <c r="W19">
        <v>4487</v>
      </c>
      <c r="X19">
        <v>51236</v>
      </c>
      <c r="Y19">
        <v>22202</v>
      </c>
    </row>
    <row r="20" spans="1:25" ht="12.75">
      <c r="A20" s="7">
        <v>18</v>
      </c>
      <c r="B20" s="7" t="s">
        <v>103</v>
      </c>
      <c r="C20">
        <v>10</v>
      </c>
      <c r="D20" s="9">
        <v>212341</v>
      </c>
      <c r="E20">
        <v>8209</v>
      </c>
      <c r="F20">
        <v>23966</v>
      </c>
      <c r="G20">
        <v>11970</v>
      </c>
      <c r="H20">
        <v>13424</v>
      </c>
      <c r="I20">
        <v>84462</v>
      </c>
      <c r="J20">
        <v>7065</v>
      </c>
      <c r="K20" s="13">
        <v>207204</v>
      </c>
      <c r="L20" s="13">
        <v>10275</v>
      </c>
      <c r="M20" s="13">
        <v>40745</v>
      </c>
      <c r="N20">
        <v>29997</v>
      </c>
      <c r="O20">
        <v>209042</v>
      </c>
      <c r="P20">
        <v>12720</v>
      </c>
      <c r="Q20">
        <v>14310</v>
      </c>
      <c r="R20">
        <v>7560</v>
      </c>
      <c r="S20">
        <v>8580</v>
      </c>
      <c r="T20">
        <v>78560</v>
      </c>
      <c r="U20">
        <v>4999</v>
      </c>
      <c r="V20">
        <v>198206</v>
      </c>
      <c r="W20">
        <v>5891</v>
      </c>
      <c r="X20">
        <v>43007</v>
      </c>
      <c r="Y20">
        <v>20352</v>
      </c>
    </row>
    <row r="21" spans="1:25" ht="12.75">
      <c r="A21" s="7">
        <v>19</v>
      </c>
      <c r="B21" s="7" t="s">
        <v>104</v>
      </c>
      <c r="C21">
        <v>1</v>
      </c>
      <c r="D21" s="9">
        <v>175797</v>
      </c>
      <c r="E21">
        <v>6097</v>
      </c>
      <c r="F21">
        <v>26876</v>
      </c>
      <c r="G21">
        <v>7116</v>
      </c>
      <c r="H21">
        <v>15706</v>
      </c>
      <c r="I21">
        <v>64902</v>
      </c>
      <c r="J21">
        <v>9380</v>
      </c>
      <c r="K21" s="13">
        <v>167924</v>
      </c>
      <c r="L21" s="13">
        <v>14436</v>
      </c>
      <c r="M21" s="13">
        <v>17164</v>
      </c>
      <c r="N21">
        <v>29740</v>
      </c>
      <c r="O21">
        <v>173748</v>
      </c>
      <c r="P21">
        <v>6540</v>
      </c>
      <c r="Q21">
        <v>13280</v>
      </c>
      <c r="R21">
        <v>7480</v>
      </c>
      <c r="S21">
        <v>8550</v>
      </c>
      <c r="T21">
        <v>53950</v>
      </c>
      <c r="U21">
        <v>6533</v>
      </c>
      <c r="V21">
        <v>156707</v>
      </c>
      <c r="W21">
        <v>10549</v>
      </c>
      <c r="X21">
        <v>19977</v>
      </c>
      <c r="Y21">
        <v>21121</v>
      </c>
    </row>
    <row r="22" spans="1:25" ht="12.75">
      <c r="A22" s="7">
        <v>20</v>
      </c>
      <c r="B22" s="7" t="s">
        <v>105</v>
      </c>
      <c r="C22">
        <v>1</v>
      </c>
      <c r="D22" s="9">
        <v>158919</v>
      </c>
      <c r="E22">
        <v>4363</v>
      </c>
      <c r="F22">
        <v>34267</v>
      </c>
      <c r="G22">
        <v>4234</v>
      </c>
      <c r="H22">
        <v>13350</v>
      </c>
      <c r="I22">
        <v>62452</v>
      </c>
      <c r="J22">
        <v>5043</v>
      </c>
      <c r="K22" s="13">
        <v>153075</v>
      </c>
      <c r="L22" s="13">
        <v>6386</v>
      </c>
      <c r="M22" s="13">
        <v>13838</v>
      </c>
      <c r="N22">
        <v>20752</v>
      </c>
      <c r="O22">
        <v>145810</v>
      </c>
      <c r="P22">
        <v>3090</v>
      </c>
      <c r="Q22">
        <v>19650</v>
      </c>
      <c r="R22">
        <v>3370</v>
      </c>
      <c r="S22">
        <v>8250</v>
      </c>
      <c r="T22">
        <v>47560</v>
      </c>
      <c r="U22">
        <v>3555</v>
      </c>
      <c r="V22">
        <v>135189</v>
      </c>
      <c r="W22">
        <v>4795</v>
      </c>
      <c r="X22">
        <v>14269</v>
      </c>
      <c r="Y22">
        <v>12274</v>
      </c>
    </row>
    <row r="23" spans="1:25" ht="12.75">
      <c r="A23" s="7">
        <v>21</v>
      </c>
      <c r="B23" s="7" t="s">
        <v>106</v>
      </c>
      <c r="C23">
        <v>9</v>
      </c>
      <c r="D23" s="9">
        <v>147273</v>
      </c>
      <c r="E23">
        <v>5770</v>
      </c>
      <c r="F23">
        <v>20999</v>
      </c>
      <c r="G23">
        <v>5270</v>
      </c>
      <c r="H23">
        <v>12593</v>
      </c>
      <c r="I23">
        <v>58444</v>
      </c>
      <c r="J23">
        <v>2780</v>
      </c>
      <c r="K23" s="13">
        <v>144577</v>
      </c>
      <c r="L23" s="13">
        <v>4013</v>
      </c>
      <c r="M23" s="13">
        <v>30237</v>
      </c>
      <c r="N23">
        <v>18150</v>
      </c>
      <c r="O23">
        <v>137501</v>
      </c>
      <c r="P23">
        <v>7830</v>
      </c>
      <c r="Q23">
        <v>13590</v>
      </c>
      <c r="R23">
        <v>3450</v>
      </c>
      <c r="S23">
        <v>8670</v>
      </c>
      <c r="T23">
        <v>53500</v>
      </c>
      <c r="U23">
        <v>2257</v>
      </c>
      <c r="V23">
        <v>132561</v>
      </c>
      <c r="W23">
        <v>2080</v>
      </c>
      <c r="X23">
        <v>27368</v>
      </c>
      <c r="Y23">
        <v>12158</v>
      </c>
    </row>
    <row r="24" spans="1:25" ht="12.75">
      <c r="A24" s="7">
        <v>22</v>
      </c>
      <c r="B24" s="7" t="s">
        <v>107</v>
      </c>
      <c r="C24">
        <v>8</v>
      </c>
      <c r="D24" s="9">
        <v>266169</v>
      </c>
      <c r="E24">
        <v>8644</v>
      </c>
      <c r="F24">
        <v>40723</v>
      </c>
      <c r="G24">
        <v>12253</v>
      </c>
      <c r="H24">
        <v>22228</v>
      </c>
      <c r="I24">
        <v>107997</v>
      </c>
      <c r="J24">
        <v>9349</v>
      </c>
      <c r="K24" s="13">
        <v>253801</v>
      </c>
      <c r="L24" s="13">
        <v>20188</v>
      </c>
      <c r="M24" s="13">
        <v>28845</v>
      </c>
      <c r="N24">
        <v>35972</v>
      </c>
      <c r="O24">
        <v>256675</v>
      </c>
      <c r="P24">
        <v>7070</v>
      </c>
      <c r="Q24">
        <v>20020</v>
      </c>
      <c r="R24">
        <v>9080</v>
      </c>
      <c r="S24">
        <v>11730</v>
      </c>
      <c r="T24">
        <v>79250</v>
      </c>
      <c r="U24">
        <v>7958</v>
      </c>
      <c r="V24">
        <v>230644</v>
      </c>
      <c r="W24">
        <v>16575</v>
      </c>
      <c r="X24">
        <v>29562</v>
      </c>
      <c r="Y24">
        <v>27893</v>
      </c>
    </row>
    <row r="25" spans="1:25" ht="12.75">
      <c r="A25" s="7">
        <v>23</v>
      </c>
      <c r="B25" s="7" t="s">
        <v>108</v>
      </c>
      <c r="C25">
        <v>8</v>
      </c>
      <c r="D25" s="9">
        <v>248922</v>
      </c>
      <c r="E25">
        <v>7106</v>
      </c>
      <c r="F25">
        <v>28787</v>
      </c>
      <c r="G25">
        <v>11341</v>
      </c>
      <c r="H25">
        <v>16262</v>
      </c>
      <c r="I25">
        <v>91666</v>
      </c>
      <c r="J25">
        <v>8847</v>
      </c>
      <c r="K25" s="13">
        <v>238621</v>
      </c>
      <c r="L25" s="13">
        <v>18875</v>
      </c>
      <c r="M25" s="13">
        <v>38343</v>
      </c>
      <c r="N25">
        <v>36321</v>
      </c>
      <c r="O25">
        <v>240737</v>
      </c>
      <c r="P25">
        <v>7960</v>
      </c>
      <c r="Q25">
        <v>19430</v>
      </c>
      <c r="R25">
        <v>7880</v>
      </c>
      <c r="S25">
        <v>9850</v>
      </c>
      <c r="T25">
        <v>79290</v>
      </c>
      <c r="U25">
        <v>7283</v>
      </c>
      <c r="V25">
        <v>220939</v>
      </c>
      <c r="W25">
        <v>12434</v>
      </c>
      <c r="X25">
        <v>35720</v>
      </c>
      <c r="Y25">
        <v>27573</v>
      </c>
    </row>
    <row r="26" spans="1:25" ht="12.75">
      <c r="A26" s="7">
        <v>24</v>
      </c>
      <c r="B26" s="7" t="s">
        <v>109</v>
      </c>
      <c r="C26">
        <v>9</v>
      </c>
      <c r="D26" s="9">
        <v>187908</v>
      </c>
      <c r="E26">
        <v>6930</v>
      </c>
      <c r="F26">
        <v>28147</v>
      </c>
      <c r="G26">
        <v>6974</v>
      </c>
      <c r="H26">
        <v>15860</v>
      </c>
      <c r="I26">
        <v>77106</v>
      </c>
      <c r="J26">
        <v>4361</v>
      </c>
      <c r="K26" s="13">
        <v>183367</v>
      </c>
      <c r="L26" s="13">
        <v>7022</v>
      </c>
      <c r="M26" s="13">
        <v>34809</v>
      </c>
      <c r="N26">
        <v>24545</v>
      </c>
      <c r="O26">
        <v>171909</v>
      </c>
      <c r="P26">
        <v>8790</v>
      </c>
      <c r="Q26">
        <v>17100</v>
      </c>
      <c r="R26">
        <v>4650</v>
      </c>
      <c r="S26">
        <v>8910</v>
      </c>
      <c r="T26">
        <v>64990</v>
      </c>
      <c r="U26">
        <v>3353</v>
      </c>
      <c r="V26">
        <v>163130</v>
      </c>
      <c r="W26">
        <v>4259</v>
      </c>
      <c r="X26">
        <v>30522</v>
      </c>
      <c r="Y26">
        <v>17167</v>
      </c>
    </row>
    <row r="27" spans="1:25" ht="12.75">
      <c r="A27" s="7">
        <v>25</v>
      </c>
      <c r="B27" s="7" t="s">
        <v>110</v>
      </c>
      <c r="C27">
        <v>4</v>
      </c>
      <c r="D27" s="9">
        <v>243891</v>
      </c>
      <c r="E27">
        <v>7159</v>
      </c>
      <c r="F27">
        <v>18877</v>
      </c>
      <c r="G27">
        <v>12891</v>
      </c>
      <c r="H27">
        <v>9054</v>
      </c>
      <c r="I27">
        <v>67746</v>
      </c>
      <c r="J27">
        <v>11614</v>
      </c>
      <c r="K27" s="13">
        <v>232454</v>
      </c>
      <c r="L27" s="13">
        <v>22604</v>
      </c>
      <c r="M27" s="13">
        <v>26704</v>
      </c>
      <c r="N27">
        <v>39139</v>
      </c>
      <c r="O27">
        <v>221190</v>
      </c>
      <c r="P27">
        <v>10880</v>
      </c>
      <c r="Q27">
        <v>11200</v>
      </c>
      <c r="R27">
        <v>8410</v>
      </c>
      <c r="S27">
        <v>4650</v>
      </c>
      <c r="T27">
        <v>61220</v>
      </c>
      <c r="U27">
        <v>8021</v>
      </c>
      <c r="V27">
        <v>199616</v>
      </c>
      <c r="W27">
        <v>11190</v>
      </c>
      <c r="X27">
        <v>30960</v>
      </c>
      <c r="Y27">
        <v>26093</v>
      </c>
    </row>
    <row r="28" spans="1:25" ht="12.75">
      <c r="A28" s="7">
        <v>26</v>
      </c>
      <c r="B28" s="7" t="s">
        <v>111</v>
      </c>
      <c r="C28">
        <v>2</v>
      </c>
      <c r="D28" s="9">
        <v>238635</v>
      </c>
      <c r="E28">
        <v>8612</v>
      </c>
      <c r="F28">
        <v>27860</v>
      </c>
      <c r="G28">
        <v>8435</v>
      </c>
      <c r="H28">
        <v>15054</v>
      </c>
      <c r="I28">
        <v>83176</v>
      </c>
      <c r="J28">
        <v>7529</v>
      </c>
      <c r="K28" s="13">
        <v>232399</v>
      </c>
      <c r="L28" s="13">
        <v>10081</v>
      </c>
      <c r="M28" s="13">
        <v>47764</v>
      </c>
      <c r="N28">
        <v>36920</v>
      </c>
      <c r="O28">
        <v>231237</v>
      </c>
      <c r="P28">
        <v>11640</v>
      </c>
      <c r="Q28">
        <v>23600</v>
      </c>
      <c r="R28">
        <v>5570</v>
      </c>
      <c r="S28">
        <v>9670</v>
      </c>
      <c r="T28">
        <v>81000</v>
      </c>
      <c r="U28">
        <v>5991</v>
      </c>
      <c r="V28">
        <v>219934</v>
      </c>
      <c r="W28">
        <v>4484</v>
      </c>
      <c r="X28">
        <v>46071</v>
      </c>
      <c r="Y28">
        <v>24636</v>
      </c>
    </row>
    <row r="29" spans="1:25" ht="12.75">
      <c r="A29" s="7">
        <v>27</v>
      </c>
      <c r="B29" s="7" t="s">
        <v>112</v>
      </c>
      <c r="C29">
        <v>10</v>
      </c>
      <c r="D29" s="9">
        <v>172335</v>
      </c>
      <c r="E29">
        <v>7395</v>
      </c>
      <c r="F29">
        <v>30175</v>
      </c>
      <c r="G29">
        <v>4360</v>
      </c>
      <c r="H29">
        <v>18216</v>
      </c>
      <c r="I29">
        <v>71511</v>
      </c>
      <c r="J29">
        <v>3195</v>
      </c>
      <c r="K29" s="13">
        <v>169023</v>
      </c>
      <c r="L29" s="13">
        <v>4057</v>
      </c>
      <c r="M29" s="13">
        <v>33964</v>
      </c>
      <c r="N29">
        <v>20357</v>
      </c>
      <c r="O29">
        <v>164427</v>
      </c>
      <c r="P29">
        <v>7980</v>
      </c>
      <c r="Q29">
        <v>20090</v>
      </c>
      <c r="R29">
        <v>3360</v>
      </c>
      <c r="S29">
        <v>12700</v>
      </c>
      <c r="T29">
        <v>63010</v>
      </c>
      <c r="U29">
        <v>2907</v>
      </c>
      <c r="V29">
        <v>158226</v>
      </c>
      <c r="W29">
        <v>2515</v>
      </c>
      <c r="X29">
        <v>30508</v>
      </c>
      <c r="Y29">
        <v>15093</v>
      </c>
    </row>
    <row r="30" spans="1:25" ht="12.75">
      <c r="A30" s="7">
        <v>28</v>
      </c>
      <c r="B30" s="7" t="s">
        <v>113</v>
      </c>
      <c r="C30">
        <v>8</v>
      </c>
      <c r="D30" s="9">
        <v>244866</v>
      </c>
      <c r="E30">
        <v>6879</v>
      </c>
      <c r="F30">
        <v>31508</v>
      </c>
      <c r="G30">
        <v>12945</v>
      </c>
      <c r="H30">
        <v>16963</v>
      </c>
      <c r="I30">
        <v>87332</v>
      </c>
      <c r="J30">
        <v>9741</v>
      </c>
      <c r="K30" s="13">
        <v>233559</v>
      </c>
      <c r="L30" s="13">
        <v>18928</v>
      </c>
      <c r="M30" s="13">
        <v>28782</v>
      </c>
      <c r="N30">
        <v>35832</v>
      </c>
      <c r="O30">
        <v>227275</v>
      </c>
      <c r="P30">
        <v>6580</v>
      </c>
      <c r="Q30">
        <v>15720</v>
      </c>
      <c r="R30">
        <v>10070</v>
      </c>
      <c r="S30">
        <v>7730</v>
      </c>
      <c r="T30">
        <v>64420</v>
      </c>
      <c r="U30">
        <v>7838</v>
      </c>
      <c r="V30">
        <v>204322</v>
      </c>
      <c r="W30">
        <v>15088</v>
      </c>
      <c r="X30">
        <v>26670</v>
      </c>
      <c r="Y30">
        <v>27220</v>
      </c>
    </row>
    <row r="31" spans="1:25" ht="12.75">
      <c r="A31" s="7">
        <v>29</v>
      </c>
      <c r="B31" s="7" t="s">
        <v>114</v>
      </c>
      <c r="C31">
        <v>6</v>
      </c>
      <c r="D31" s="9">
        <v>179768</v>
      </c>
      <c r="E31">
        <v>7006</v>
      </c>
      <c r="F31">
        <v>22090</v>
      </c>
      <c r="G31">
        <v>7513</v>
      </c>
      <c r="H31">
        <v>10210</v>
      </c>
      <c r="I31">
        <v>70894</v>
      </c>
      <c r="J31">
        <v>4306</v>
      </c>
      <c r="K31" s="13">
        <v>176467</v>
      </c>
      <c r="L31" s="13">
        <v>6253</v>
      </c>
      <c r="M31" s="13">
        <v>41879</v>
      </c>
      <c r="N31">
        <v>25150</v>
      </c>
      <c r="O31">
        <v>171450</v>
      </c>
      <c r="P31">
        <v>9380</v>
      </c>
      <c r="Q31">
        <v>16090</v>
      </c>
      <c r="R31">
        <v>4970</v>
      </c>
      <c r="S31">
        <v>7180</v>
      </c>
      <c r="T31">
        <v>64810</v>
      </c>
      <c r="U31">
        <v>3415</v>
      </c>
      <c r="V31">
        <v>165009</v>
      </c>
      <c r="W31">
        <v>3498</v>
      </c>
      <c r="X31">
        <v>35675</v>
      </c>
      <c r="Y31">
        <v>16186</v>
      </c>
    </row>
    <row r="32" spans="1:25" ht="12.75">
      <c r="A32" s="7">
        <v>30</v>
      </c>
      <c r="B32" s="7" t="s">
        <v>115</v>
      </c>
      <c r="C32">
        <v>4</v>
      </c>
      <c r="D32" s="9">
        <v>196106</v>
      </c>
      <c r="E32">
        <v>5354</v>
      </c>
      <c r="F32">
        <v>26421</v>
      </c>
      <c r="G32">
        <v>7829</v>
      </c>
      <c r="H32">
        <v>12450</v>
      </c>
      <c r="I32">
        <v>59416</v>
      </c>
      <c r="J32">
        <v>9254</v>
      </c>
      <c r="K32" s="13">
        <v>186650</v>
      </c>
      <c r="L32" s="13">
        <v>13651</v>
      </c>
      <c r="M32" s="13">
        <v>10457</v>
      </c>
      <c r="N32">
        <v>31402</v>
      </c>
      <c r="O32">
        <v>168215</v>
      </c>
      <c r="P32">
        <v>6010</v>
      </c>
      <c r="Q32">
        <v>9750</v>
      </c>
      <c r="R32">
        <v>6380</v>
      </c>
      <c r="S32">
        <v>4370</v>
      </c>
      <c r="T32">
        <v>40460</v>
      </c>
      <c r="U32">
        <v>6310</v>
      </c>
      <c r="V32">
        <v>150606</v>
      </c>
      <c r="W32">
        <v>8415</v>
      </c>
      <c r="X32">
        <v>15131</v>
      </c>
      <c r="Y32">
        <v>20463</v>
      </c>
    </row>
    <row r="33" spans="1:25" ht="12.75">
      <c r="A33" s="7">
        <v>31</v>
      </c>
      <c r="B33" s="7" t="s">
        <v>116</v>
      </c>
      <c r="C33">
        <v>4</v>
      </c>
      <c r="D33" s="9">
        <v>218341</v>
      </c>
      <c r="E33">
        <v>8104</v>
      </c>
      <c r="F33">
        <v>22402</v>
      </c>
      <c r="G33">
        <v>10236</v>
      </c>
      <c r="H33">
        <v>12123</v>
      </c>
      <c r="I33">
        <v>77515</v>
      </c>
      <c r="J33">
        <v>7986</v>
      </c>
      <c r="K33" s="13">
        <v>210518</v>
      </c>
      <c r="L33" s="13">
        <v>13843</v>
      </c>
      <c r="M33" s="13">
        <v>32726</v>
      </c>
      <c r="N33">
        <v>33903</v>
      </c>
      <c r="O33">
        <v>217789</v>
      </c>
      <c r="P33">
        <v>12290</v>
      </c>
      <c r="Q33">
        <v>16380</v>
      </c>
      <c r="R33">
        <v>6660</v>
      </c>
      <c r="S33">
        <v>7590</v>
      </c>
      <c r="T33">
        <v>72620</v>
      </c>
      <c r="U33">
        <v>5660</v>
      </c>
      <c r="V33">
        <v>202438</v>
      </c>
      <c r="W33">
        <v>7882</v>
      </c>
      <c r="X33">
        <v>34846</v>
      </c>
      <c r="Y33">
        <v>24686</v>
      </c>
    </row>
    <row r="34" spans="1:25" ht="12.75">
      <c r="A34" s="7">
        <v>32</v>
      </c>
      <c r="B34" s="7" t="s">
        <v>117</v>
      </c>
      <c r="C34">
        <v>9</v>
      </c>
      <c r="D34" s="9">
        <v>260380</v>
      </c>
      <c r="E34">
        <v>9277</v>
      </c>
      <c r="F34">
        <v>54810</v>
      </c>
      <c r="G34">
        <v>8371</v>
      </c>
      <c r="H34">
        <v>27189</v>
      </c>
      <c r="I34">
        <v>120049</v>
      </c>
      <c r="J34">
        <v>7554</v>
      </c>
      <c r="K34" s="13">
        <v>252509</v>
      </c>
      <c r="L34" s="13">
        <v>11595</v>
      </c>
      <c r="M34" s="13">
        <v>30573</v>
      </c>
      <c r="N34">
        <v>32942</v>
      </c>
      <c r="O34">
        <v>265453</v>
      </c>
      <c r="P34">
        <v>10000</v>
      </c>
      <c r="Q34">
        <v>32460</v>
      </c>
      <c r="R34">
        <v>8300</v>
      </c>
      <c r="S34">
        <v>15610</v>
      </c>
      <c r="T34">
        <v>101770</v>
      </c>
      <c r="U34">
        <v>7677</v>
      </c>
      <c r="V34">
        <v>246280</v>
      </c>
      <c r="W34">
        <v>8755</v>
      </c>
      <c r="X34">
        <v>35068</v>
      </c>
      <c r="Y34">
        <v>27122</v>
      </c>
    </row>
    <row r="35" spans="1:25" ht="12.75">
      <c r="A35" s="7">
        <v>33</v>
      </c>
      <c r="B35" s="7" t="s">
        <v>118</v>
      </c>
      <c r="C35">
        <v>1</v>
      </c>
      <c r="D35" s="9">
        <v>181286</v>
      </c>
      <c r="E35">
        <v>4818</v>
      </c>
      <c r="F35">
        <v>36327</v>
      </c>
      <c r="G35">
        <v>6194</v>
      </c>
      <c r="H35">
        <v>16985</v>
      </c>
      <c r="I35">
        <v>75195</v>
      </c>
      <c r="J35">
        <v>6901</v>
      </c>
      <c r="K35" s="13">
        <v>174789</v>
      </c>
      <c r="L35" s="13">
        <v>7596</v>
      </c>
      <c r="M35" s="13">
        <v>13450</v>
      </c>
      <c r="N35">
        <v>25825</v>
      </c>
      <c r="O35">
        <v>189086</v>
      </c>
      <c r="P35">
        <v>4290</v>
      </c>
      <c r="Q35">
        <v>19720</v>
      </c>
      <c r="R35">
        <v>6360</v>
      </c>
      <c r="S35">
        <v>8710</v>
      </c>
      <c r="T35">
        <v>63380</v>
      </c>
      <c r="U35">
        <v>5077</v>
      </c>
      <c r="V35">
        <v>175132</v>
      </c>
      <c r="W35">
        <v>5651</v>
      </c>
      <c r="X35">
        <v>16256</v>
      </c>
      <c r="Y35">
        <v>18974</v>
      </c>
    </row>
    <row r="36" spans="1:25" ht="12.75">
      <c r="A36" s="7">
        <v>34</v>
      </c>
      <c r="B36" s="7" t="s">
        <v>119</v>
      </c>
      <c r="C36">
        <v>13</v>
      </c>
      <c r="D36" s="9">
        <v>261037</v>
      </c>
      <c r="E36">
        <v>21505</v>
      </c>
      <c r="F36">
        <v>15158</v>
      </c>
      <c r="G36">
        <v>13930</v>
      </c>
      <c r="H36">
        <v>11166</v>
      </c>
      <c r="I36">
        <v>86219</v>
      </c>
      <c r="J36">
        <v>13759</v>
      </c>
      <c r="K36" s="13">
        <v>254583</v>
      </c>
      <c r="L36" s="13">
        <v>11344</v>
      </c>
      <c r="M36" s="13">
        <v>57602</v>
      </c>
      <c r="N36">
        <v>50536</v>
      </c>
      <c r="O36">
        <v>262915</v>
      </c>
      <c r="P36">
        <v>26040</v>
      </c>
      <c r="Q36">
        <v>9410</v>
      </c>
      <c r="R36">
        <v>8770</v>
      </c>
      <c r="S36">
        <v>8620</v>
      </c>
      <c r="T36">
        <v>82840</v>
      </c>
      <c r="U36">
        <v>11088</v>
      </c>
      <c r="V36">
        <v>248442</v>
      </c>
      <c r="W36">
        <v>7009</v>
      </c>
      <c r="X36">
        <v>60046</v>
      </c>
      <c r="Y36">
        <v>35829</v>
      </c>
    </row>
    <row r="37" spans="1:25" ht="12.75">
      <c r="A37" s="7">
        <v>35</v>
      </c>
      <c r="B37" s="7" t="s">
        <v>120</v>
      </c>
      <c r="C37">
        <v>53</v>
      </c>
      <c r="D37" s="9">
        <v>180608</v>
      </c>
      <c r="E37">
        <v>13690</v>
      </c>
      <c r="F37">
        <v>13139</v>
      </c>
      <c r="G37">
        <v>9044</v>
      </c>
      <c r="H37">
        <v>9073</v>
      </c>
      <c r="I37">
        <v>64096</v>
      </c>
      <c r="J37">
        <v>8658</v>
      </c>
      <c r="K37" s="13">
        <v>177012</v>
      </c>
      <c r="L37" s="13">
        <v>7010</v>
      </c>
      <c r="M37" s="13">
        <v>43331</v>
      </c>
      <c r="N37">
        <v>32495</v>
      </c>
      <c r="O37">
        <v>179224</v>
      </c>
      <c r="P37">
        <v>18100</v>
      </c>
      <c r="Q37">
        <v>9640</v>
      </c>
      <c r="R37">
        <v>5130</v>
      </c>
      <c r="S37">
        <v>7690</v>
      </c>
      <c r="T37">
        <v>62520</v>
      </c>
      <c r="U37">
        <v>6966</v>
      </c>
      <c r="V37">
        <v>171765</v>
      </c>
      <c r="W37">
        <v>3675</v>
      </c>
      <c r="X37">
        <v>45237</v>
      </c>
      <c r="Y37">
        <v>21201</v>
      </c>
    </row>
    <row r="38" spans="1:25" ht="12.75">
      <c r="A38" s="7">
        <v>36</v>
      </c>
      <c r="B38" s="7" t="s">
        <v>121</v>
      </c>
      <c r="C38">
        <v>11</v>
      </c>
      <c r="D38" s="9">
        <v>392819</v>
      </c>
      <c r="E38">
        <v>15173</v>
      </c>
      <c r="F38">
        <v>26400</v>
      </c>
      <c r="G38">
        <v>23508</v>
      </c>
      <c r="H38">
        <v>19602</v>
      </c>
      <c r="I38">
        <v>106110</v>
      </c>
      <c r="J38">
        <v>27106</v>
      </c>
      <c r="K38" s="13">
        <v>378503</v>
      </c>
      <c r="L38" s="13">
        <v>34207</v>
      </c>
      <c r="M38" s="13">
        <v>44120</v>
      </c>
      <c r="N38">
        <v>80097</v>
      </c>
      <c r="O38">
        <v>438421</v>
      </c>
      <c r="P38">
        <v>22820</v>
      </c>
      <c r="Q38">
        <v>15780</v>
      </c>
      <c r="R38">
        <v>17760</v>
      </c>
      <c r="S38">
        <v>12750</v>
      </c>
      <c r="T38">
        <v>111260</v>
      </c>
      <c r="U38">
        <v>23407</v>
      </c>
      <c r="V38">
        <v>396616</v>
      </c>
      <c r="W38">
        <v>29753</v>
      </c>
      <c r="X38">
        <v>57488</v>
      </c>
      <c r="Y38">
        <v>64959</v>
      </c>
    </row>
    <row r="39" spans="1:25" ht="12.75">
      <c r="A39" s="7">
        <v>37</v>
      </c>
      <c r="B39" s="7" t="s">
        <v>122</v>
      </c>
      <c r="C39">
        <v>12</v>
      </c>
      <c r="D39" s="9">
        <v>217273</v>
      </c>
      <c r="E39">
        <v>18866</v>
      </c>
      <c r="F39">
        <v>11911</v>
      </c>
      <c r="G39">
        <v>13182</v>
      </c>
      <c r="H39">
        <v>7458</v>
      </c>
      <c r="I39">
        <v>70837</v>
      </c>
      <c r="J39">
        <v>11721</v>
      </c>
      <c r="K39" s="13">
        <v>211641</v>
      </c>
      <c r="L39" s="13">
        <v>10381</v>
      </c>
      <c r="M39" s="13">
        <v>45682</v>
      </c>
      <c r="N39">
        <v>41921</v>
      </c>
      <c r="O39">
        <v>219630</v>
      </c>
      <c r="P39">
        <v>25040</v>
      </c>
      <c r="Q39">
        <v>7550</v>
      </c>
      <c r="R39">
        <v>6990</v>
      </c>
      <c r="S39">
        <v>5850</v>
      </c>
      <c r="T39">
        <v>70680</v>
      </c>
      <c r="U39">
        <v>8744</v>
      </c>
      <c r="V39">
        <v>206788</v>
      </c>
      <c r="W39">
        <v>6631</v>
      </c>
      <c r="X39">
        <v>49635</v>
      </c>
      <c r="Y39">
        <v>28759</v>
      </c>
    </row>
    <row r="40" spans="1:25" ht="12.75">
      <c r="A40" s="7">
        <v>38</v>
      </c>
      <c r="B40" s="7" t="s">
        <v>123</v>
      </c>
      <c r="C40">
        <v>12</v>
      </c>
      <c r="D40" s="9">
        <v>205357</v>
      </c>
      <c r="E40">
        <v>16925</v>
      </c>
      <c r="F40">
        <v>10506</v>
      </c>
      <c r="G40">
        <v>12615</v>
      </c>
      <c r="H40">
        <v>7364</v>
      </c>
      <c r="I40">
        <v>65837</v>
      </c>
      <c r="J40">
        <v>11982</v>
      </c>
      <c r="K40" s="13">
        <v>199709</v>
      </c>
      <c r="L40" s="13">
        <v>10412</v>
      </c>
      <c r="M40" s="13">
        <v>43758</v>
      </c>
      <c r="N40">
        <v>40208</v>
      </c>
      <c r="O40">
        <v>204913</v>
      </c>
      <c r="P40">
        <v>20000</v>
      </c>
      <c r="Q40">
        <v>6610</v>
      </c>
      <c r="R40">
        <v>6520</v>
      </c>
      <c r="S40">
        <v>5820</v>
      </c>
      <c r="T40">
        <v>64480</v>
      </c>
      <c r="U40">
        <v>8840</v>
      </c>
      <c r="V40">
        <v>192186</v>
      </c>
      <c r="W40">
        <v>7074</v>
      </c>
      <c r="X40">
        <v>45538</v>
      </c>
      <c r="Y40">
        <v>27028</v>
      </c>
    </row>
    <row r="41" spans="1:25" ht="12.75">
      <c r="A41" s="7">
        <v>39</v>
      </c>
      <c r="B41" s="7" t="s">
        <v>124</v>
      </c>
      <c r="C41">
        <v>13</v>
      </c>
      <c r="D41" s="9">
        <v>216103</v>
      </c>
      <c r="E41">
        <v>12924</v>
      </c>
      <c r="F41">
        <v>15341</v>
      </c>
      <c r="G41">
        <v>12658</v>
      </c>
      <c r="H41">
        <v>8203</v>
      </c>
      <c r="I41">
        <v>68681</v>
      </c>
      <c r="J41">
        <v>14811</v>
      </c>
      <c r="K41" s="13">
        <v>210183</v>
      </c>
      <c r="L41" s="13">
        <v>12605</v>
      </c>
      <c r="M41" s="13">
        <v>38698</v>
      </c>
      <c r="N41">
        <v>47178</v>
      </c>
      <c r="O41">
        <v>230789</v>
      </c>
      <c r="P41">
        <v>15760</v>
      </c>
      <c r="Q41">
        <v>9910</v>
      </c>
      <c r="R41">
        <v>9030</v>
      </c>
      <c r="S41">
        <v>5910</v>
      </c>
      <c r="T41">
        <v>67590</v>
      </c>
      <c r="U41">
        <v>12462</v>
      </c>
      <c r="V41">
        <v>214458</v>
      </c>
      <c r="W41">
        <v>9611</v>
      </c>
      <c r="X41">
        <v>41928</v>
      </c>
      <c r="Y41">
        <v>35627</v>
      </c>
    </row>
    <row r="42" spans="1:25" ht="12.75">
      <c r="A42" s="7">
        <v>40</v>
      </c>
      <c r="B42" s="7" t="s">
        <v>125</v>
      </c>
      <c r="C42">
        <v>11</v>
      </c>
      <c r="D42" s="9">
        <v>284528</v>
      </c>
      <c r="E42">
        <v>20222</v>
      </c>
      <c r="F42">
        <v>25968</v>
      </c>
      <c r="G42">
        <v>12884</v>
      </c>
      <c r="H42">
        <v>17786</v>
      </c>
      <c r="I42">
        <v>102710</v>
      </c>
      <c r="J42">
        <v>10339</v>
      </c>
      <c r="K42" s="13">
        <v>279478</v>
      </c>
      <c r="L42" s="13">
        <v>9439</v>
      </c>
      <c r="M42" s="13">
        <v>69641</v>
      </c>
      <c r="N42">
        <v>47931</v>
      </c>
      <c r="O42">
        <v>288552</v>
      </c>
      <c r="P42">
        <v>25290</v>
      </c>
      <c r="Q42">
        <v>18700</v>
      </c>
      <c r="R42">
        <v>8110</v>
      </c>
      <c r="S42">
        <v>14940</v>
      </c>
      <c r="T42">
        <v>101240</v>
      </c>
      <c r="U42">
        <v>8307</v>
      </c>
      <c r="V42">
        <v>277232</v>
      </c>
      <c r="W42">
        <v>5838</v>
      </c>
      <c r="X42">
        <v>69251</v>
      </c>
      <c r="Y42">
        <v>31750</v>
      </c>
    </row>
    <row r="43" spans="1:25" ht="12.75">
      <c r="A43" s="7">
        <v>41</v>
      </c>
      <c r="B43" s="7" t="s">
        <v>126</v>
      </c>
      <c r="C43">
        <v>12</v>
      </c>
      <c r="D43" s="9">
        <v>213043</v>
      </c>
      <c r="E43">
        <v>20928</v>
      </c>
      <c r="F43">
        <v>13861</v>
      </c>
      <c r="G43">
        <v>11880</v>
      </c>
      <c r="H43">
        <v>6677</v>
      </c>
      <c r="I43">
        <v>74870</v>
      </c>
      <c r="J43">
        <v>12095</v>
      </c>
      <c r="K43" s="13">
        <v>208084</v>
      </c>
      <c r="L43" s="13">
        <v>10280</v>
      </c>
      <c r="M43" s="13">
        <v>47541</v>
      </c>
      <c r="N43">
        <v>42435</v>
      </c>
      <c r="O43">
        <v>219766</v>
      </c>
      <c r="P43">
        <v>26680</v>
      </c>
      <c r="Q43">
        <v>9660</v>
      </c>
      <c r="R43">
        <v>8050</v>
      </c>
      <c r="S43">
        <v>4890</v>
      </c>
      <c r="T43">
        <v>75040</v>
      </c>
      <c r="U43">
        <v>8503</v>
      </c>
      <c r="V43">
        <v>207642</v>
      </c>
      <c r="W43">
        <v>6180</v>
      </c>
      <c r="X43">
        <v>51162</v>
      </c>
      <c r="Y43">
        <v>29228</v>
      </c>
    </row>
    <row r="44" spans="1:25" ht="12.75">
      <c r="A44" s="7">
        <v>42</v>
      </c>
      <c r="B44" s="7" t="s">
        <v>127</v>
      </c>
      <c r="C44">
        <v>13</v>
      </c>
      <c r="D44" s="9">
        <v>210145</v>
      </c>
      <c r="E44">
        <v>12237</v>
      </c>
      <c r="F44">
        <v>22383</v>
      </c>
      <c r="G44">
        <v>9020</v>
      </c>
      <c r="H44">
        <v>14083</v>
      </c>
      <c r="I44">
        <v>75548</v>
      </c>
      <c r="J44">
        <v>8232</v>
      </c>
      <c r="K44" s="13">
        <v>206058</v>
      </c>
      <c r="L44" s="13">
        <v>7166</v>
      </c>
      <c r="M44" s="13">
        <v>47784</v>
      </c>
      <c r="N44">
        <v>35687</v>
      </c>
      <c r="O44">
        <v>215801</v>
      </c>
      <c r="P44">
        <v>15000</v>
      </c>
      <c r="Q44">
        <v>14450</v>
      </c>
      <c r="R44">
        <v>5890</v>
      </c>
      <c r="S44">
        <v>9640</v>
      </c>
      <c r="T44">
        <v>70840</v>
      </c>
      <c r="U44">
        <v>6652</v>
      </c>
      <c r="V44">
        <v>206083</v>
      </c>
      <c r="W44">
        <v>5221</v>
      </c>
      <c r="X44">
        <v>49294</v>
      </c>
      <c r="Y44">
        <v>24794</v>
      </c>
    </row>
    <row r="45" spans="1:25" ht="12.75">
      <c r="A45" s="7">
        <v>43</v>
      </c>
      <c r="B45" s="7" t="s">
        <v>128</v>
      </c>
      <c r="C45">
        <v>14</v>
      </c>
      <c r="D45" s="9">
        <v>301415</v>
      </c>
      <c r="E45">
        <v>26367</v>
      </c>
      <c r="F45">
        <v>16567</v>
      </c>
      <c r="G45">
        <v>18937</v>
      </c>
      <c r="H45">
        <v>10807</v>
      </c>
      <c r="I45">
        <v>103617</v>
      </c>
      <c r="J45">
        <v>21002</v>
      </c>
      <c r="K45" s="13">
        <v>294331</v>
      </c>
      <c r="L45" s="13">
        <v>11242</v>
      </c>
      <c r="M45" s="13">
        <v>71134</v>
      </c>
      <c r="N45">
        <v>64561</v>
      </c>
      <c r="O45">
        <v>311030</v>
      </c>
      <c r="P45">
        <v>31580</v>
      </c>
      <c r="Q45">
        <v>11090</v>
      </c>
      <c r="R45">
        <v>11720</v>
      </c>
      <c r="S45">
        <v>8720</v>
      </c>
      <c r="T45">
        <v>100870</v>
      </c>
      <c r="U45">
        <v>17628</v>
      </c>
      <c r="V45">
        <v>293080</v>
      </c>
      <c r="W45">
        <v>7647</v>
      </c>
      <c r="X45">
        <v>72203</v>
      </c>
      <c r="Y45">
        <v>46211</v>
      </c>
    </row>
    <row r="46" spans="1:25" ht="12.75">
      <c r="A46" s="7">
        <v>44</v>
      </c>
      <c r="B46" s="7" t="s">
        <v>129</v>
      </c>
      <c r="C46">
        <v>14</v>
      </c>
      <c r="D46" s="9">
        <v>150459</v>
      </c>
      <c r="E46">
        <v>8215</v>
      </c>
      <c r="F46">
        <v>7050</v>
      </c>
      <c r="G46">
        <v>7480</v>
      </c>
      <c r="H46">
        <v>3614</v>
      </c>
      <c r="I46">
        <v>40484</v>
      </c>
      <c r="J46">
        <v>13042</v>
      </c>
      <c r="K46" s="13">
        <v>144158</v>
      </c>
      <c r="L46" s="13">
        <v>13763</v>
      </c>
      <c r="M46" s="13">
        <v>27373</v>
      </c>
      <c r="N46">
        <v>35130</v>
      </c>
      <c r="O46">
        <v>156804</v>
      </c>
      <c r="P46">
        <v>10500</v>
      </c>
      <c r="Q46">
        <v>4020</v>
      </c>
      <c r="R46">
        <v>4910</v>
      </c>
      <c r="S46">
        <v>2020</v>
      </c>
      <c r="T46">
        <v>38090</v>
      </c>
      <c r="U46">
        <v>9871</v>
      </c>
      <c r="V46">
        <v>139249</v>
      </c>
      <c r="W46">
        <v>11501</v>
      </c>
      <c r="X46">
        <v>25173</v>
      </c>
      <c r="Y46">
        <v>22985</v>
      </c>
    </row>
    <row r="47" spans="1:25" ht="12.75">
      <c r="A47" s="7">
        <v>45</v>
      </c>
      <c r="B47" s="7" t="s">
        <v>130</v>
      </c>
      <c r="C47">
        <v>15</v>
      </c>
      <c r="D47" s="9">
        <v>439473</v>
      </c>
      <c r="E47">
        <v>16467</v>
      </c>
      <c r="F47">
        <v>23325</v>
      </c>
      <c r="G47">
        <v>21539</v>
      </c>
      <c r="H47">
        <v>17888</v>
      </c>
      <c r="I47">
        <v>114137</v>
      </c>
      <c r="J47">
        <v>36758</v>
      </c>
      <c r="K47" s="13">
        <v>420052</v>
      </c>
      <c r="L47" s="13">
        <v>40279</v>
      </c>
      <c r="M47" s="13">
        <v>62646</v>
      </c>
      <c r="N47">
        <v>102942</v>
      </c>
      <c r="O47">
        <v>480677</v>
      </c>
      <c r="P47">
        <v>23420</v>
      </c>
      <c r="Q47">
        <v>16450</v>
      </c>
      <c r="R47">
        <v>18010</v>
      </c>
      <c r="S47">
        <v>12170</v>
      </c>
      <c r="T47">
        <v>115700</v>
      </c>
      <c r="U47">
        <v>29071</v>
      </c>
      <c r="V47">
        <v>427233</v>
      </c>
      <c r="W47">
        <v>27437</v>
      </c>
      <c r="X47">
        <v>70045</v>
      </c>
      <c r="Y47">
        <v>72837</v>
      </c>
    </row>
    <row r="48" spans="1:25" ht="12.75">
      <c r="A48" s="7">
        <v>46</v>
      </c>
      <c r="B48" s="7" t="s">
        <v>131</v>
      </c>
      <c r="C48">
        <v>14</v>
      </c>
      <c r="D48" s="9">
        <v>176843</v>
      </c>
      <c r="E48">
        <v>12804</v>
      </c>
      <c r="F48">
        <v>8734</v>
      </c>
      <c r="G48">
        <v>10113</v>
      </c>
      <c r="H48">
        <v>6403</v>
      </c>
      <c r="I48">
        <v>54680</v>
      </c>
      <c r="J48">
        <v>12938</v>
      </c>
      <c r="K48" s="13">
        <v>171527</v>
      </c>
      <c r="L48" s="13">
        <v>8995</v>
      </c>
      <c r="M48" s="13">
        <v>37501</v>
      </c>
      <c r="N48">
        <v>39920</v>
      </c>
      <c r="O48">
        <v>180921</v>
      </c>
      <c r="P48">
        <v>12450</v>
      </c>
      <c r="Q48">
        <v>5040</v>
      </c>
      <c r="R48">
        <v>5970</v>
      </c>
      <c r="S48">
        <v>5000</v>
      </c>
      <c r="T48">
        <v>55870</v>
      </c>
      <c r="U48">
        <v>10168</v>
      </c>
      <c r="V48">
        <v>169018</v>
      </c>
      <c r="W48">
        <v>5408</v>
      </c>
      <c r="X48">
        <v>40423</v>
      </c>
      <c r="Y48">
        <v>27314</v>
      </c>
    </row>
    <row r="49" spans="1:25" ht="12.75">
      <c r="A49" s="7">
        <v>47</v>
      </c>
      <c r="B49" s="7" t="s">
        <v>132</v>
      </c>
      <c r="C49">
        <v>15</v>
      </c>
      <c r="D49" s="9">
        <v>282958</v>
      </c>
      <c r="E49">
        <v>11963</v>
      </c>
      <c r="F49">
        <v>17515</v>
      </c>
      <c r="G49">
        <v>12023</v>
      </c>
      <c r="H49">
        <v>12304</v>
      </c>
      <c r="I49">
        <v>84134</v>
      </c>
      <c r="J49">
        <v>16348</v>
      </c>
      <c r="K49" s="13">
        <v>274997</v>
      </c>
      <c r="L49" s="13">
        <v>13323</v>
      </c>
      <c r="M49" s="13">
        <v>60375</v>
      </c>
      <c r="N49">
        <v>60232</v>
      </c>
      <c r="O49">
        <v>295238</v>
      </c>
      <c r="P49">
        <v>15490</v>
      </c>
      <c r="Q49">
        <v>14770</v>
      </c>
      <c r="R49">
        <v>8090</v>
      </c>
      <c r="S49">
        <v>9740</v>
      </c>
      <c r="T49">
        <v>84010</v>
      </c>
      <c r="U49">
        <v>13587</v>
      </c>
      <c r="V49">
        <v>276846</v>
      </c>
      <c r="W49">
        <v>9355</v>
      </c>
      <c r="X49">
        <v>62189</v>
      </c>
      <c r="Y49">
        <v>37511</v>
      </c>
    </row>
    <row r="50" spans="1:25" ht="12.75">
      <c r="A50" s="7">
        <v>48</v>
      </c>
      <c r="B50" s="7" t="s">
        <v>133</v>
      </c>
      <c r="C50">
        <v>33</v>
      </c>
      <c r="D50" s="9">
        <v>312293</v>
      </c>
      <c r="E50">
        <v>19686</v>
      </c>
      <c r="F50">
        <v>20033</v>
      </c>
      <c r="G50">
        <v>13547</v>
      </c>
      <c r="H50">
        <v>14827</v>
      </c>
      <c r="I50">
        <v>92260</v>
      </c>
      <c r="J50">
        <v>19263</v>
      </c>
      <c r="K50" s="13">
        <v>302842</v>
      </c>
      <c r="L50" s="13">
        <v>18479</v>
      </c>
      <c r="M50" s="13">
        <v>62103</v>
      </c>
      <c r="N50">
        <v>66794</v>
      </c>
      <c r="O50">
        <v>336200</v>
      </c>
      <c r="P50">
        <v>20000</v>
      </c>
      <c r="Q50">
        <v>15130</v>
      </c>
      <c r="R50">
        <v>9370</v>
      </c>
      <c r="S50">
        <v>12800</v>
      </c>
      <c r="T50">
        <v>94640</v>
      </c>
      <c r="U50">
        <v>14444</v>
      </c>
      <c r="V50">
        <v>314605</v>
      </c>
      <c r="W50">
        <v>12441</v>
      </c>
      <c r="X50">
        <v>68402</v>
      </c>
      <c r="Y50">
        <v>44524</v>
      </c>
    </row>
    <row r="51" spans="1:25" ht="12.75">
      <c r="A51" s="7">
        <v>49</v>
      </c>
      <c r="B51" s="7" t="s">
        <v>134</v>
      </c>
      <c r="C51">
        <v>17</v>
      </c>
      <c r="D51" s="9">
        <v>218063</v>
      </c>
      <c r="E51">
        <v>17888</v>
      </c>
      <c r="F51">
        <v>9518</v>
      </c>
      <c r="G51">
        <v>13894</v>
      </c>
      <c r="H51">
        <v>6231</v>
      </c>
      <c r="I51">
        <v>65594</v>
      </c>
      <c r="J51">
        <v>16438</v>
      </c>
      <c r="K51" s="13">
        <v>211857</v>
      </c>
      <c r="L51" s="13">
        <v>10827</v>
      </c>
      <c r="M51" s="13">
        <v>42960</v>
      </c>
      <c r="N51">
        <v>52871</v>
      </c>
      <c r="O51">
        <v>224533</v>
      </c>
      <c r="P51">
        <v>16370</v>
      </c>
      <c r="Q51">
        <v>4670</v>
      </c>
      <c r="R51">
        <v>10940</v>
      </c>
      <c r="S51">
        <v>5350</v>
      </c>
      <c r="T51">
        <v>63260</v>
      </c>
      <c r="U51">
        <v>12805</v>
      </c>
      <c r="V51">
        <v>208518</v>
      </c>
      <c r="W51">
        <v>5730</v>
      </c>
      <c r="X51">
        <v>42835</v>
      </c>
      <c r="Y51">
        <v>37942</v>
      </c>
    </row>
    <row r="52" spans="1:25" ht="12.75">
      <c r="A52" s="7">
        <v>50</v>
      </c>
      <c r="B52" s="7" t="s">
        <v>135</v>
      </c>
      <c r="C52">
        <v>17</v>
      </c>
      <c r="D52" s="9">
        <v>286866</v>
      </c>
      <c r="E52">
        <v>19479</v>
      </c>
      <c r="F52">
        <v>12810</v>
      </c>
      <c r="G52">
        <v>18326</v>
      </c>
      <c r="H52">
        <v>8533</v>
      </c>
      <c r="I52">
        <v>85471</v>
      </c>
      <c r="J52">
        <v>17275</v>
      </c>
      <c r="K52" s="13">
        <v>278204</v>
      </c>
      <c r="L52" s="13">
        <v>12916</v>
      </c>
      <c r="M52" s="13">
        <v>59050</v>
      </c>
      <c r="N52">
        <v>63011</v>
      </c>
      <c r="O52">
        <v>293403</v>
      </c>
      <c r="P52">
        <v>18670</v>
      </c>
      <c r="Q52">
        <v>6790</v>
      </c>
      <c r="R52">
        <v>11970</v>
      </c>
      <c r="S52">
        <v>6860</v>
      </c>
      <c r="T52">
        <v>80210</v>
      </c>
      <c r="U52">
        <v>14309</v>
      </c>
      <c r="V52">
        <v>272886</v>
      </c>
      <c r="W52">
        <v>8677</v>
      </c>
      <c r="X52">
        <v>56807</v>
      </c>
      <c r="Y52">
        <v>43570</v>
      </c>
    </row>
    <row r="53" spans="1:25" ht="12.75">
      <c r="A53" s="7">
        <v>51</v>
      </c>
      <c r="B53" s="7" t="s">
        <v>136</v>
      </c>
      <c r="C53">
        <v>17</v>
      </c>
      <c r="D53" s="9">
        <v>248175</v>
      </c>
      <c r="E53">
        <v>21506</v>
      </c>
      <c r="F53">
        <v>13091</v>
      </c>
      <c r="G53">
        <v>15417</v>
      </c>
      <c r="H53">
        <v>7749</v>
      </c>
      <c r="I53">
        <v>78059</v>
      </c>
      <c r="J53">
        <v>14056</v>
      </c>
      <c r="K53" s="13">
        <v>241133</v>
      </c>
      <c r="L53" s="13">
        <v>10835</v>
      </c>
      <c r="M53" s="13">
        <v>54827</v>
      </c>
      <c r="N53">
        <v>53004</v>
      </c>
      <c r="O53">
        <v>254925</v>
      </c>
      <c r="P53">
        <v>18570</v>
      </c>
      <c r="Q53">
        <v>6930</v>
      </c>
      <c r="R53">
        <v>10840</v>
      </c>
      <c r="S53">
        <v>6310</v>
      </c>
      <c r="T53">
        <v>75180</v>
      </c>
      <c r="U53">
        <v>10940</v>
      </c>
      <c r="V53">
        <v>237836</v>
      </c>
      <c r="W53">
        <v>6820</v>
      </c>
      <c r="X53">
        <v>53441</v>
      </c>
      <c r="Y53">
        <v>37694</v>
      </c>
    </row>
    <row r="54" spans="1:25" ht="12.75">
      <c r="A54" s="7">
        <v>52</v>
      </c>
      <c r="B54" s="7" t="s">
        <v>137</v>
      </c>
      <c r="C54">
        <v>16</v>
      </c>
      <c r="D54" s="9">
        <v>513234</v>
      </c>
      <c r="E54">
        <v>34074</v>
      </c>
      <c r="F54">
        <v>32334</v>
      </c>
      <c r="G54">
        <v>28472</v>
      </c>
      <c r="H54">
        <v>26592</v>
      </c>
      <c r="I54">
        <v>158644</v>
      </c>
      <c r="J54">
        <v>23138</v>
      </c>
      <c r="K54" s="13">
        <v>497597</v>
      </c>
      <c r="L54" s="13">
        <v>20256</v>
      </c>
      <c r="M54" s="13">
        <v>98889</v>
      </c>
      <c r="N54">
        <v>101001</v>
      </c>
      <c r="O54">
        <v>529081</v>
      </c>
      <c r="P54">
        <v>41910</v>
      </c>
      <c r="Q54">
        <v>19780</v>
      </c>
      <c r="R54">
        <v>20380</v>
      </c>
      <c r="S54">
        <v>19950</v>
      </c>
      <c r="T54">
        <v>163770</v>
      </c>
      <c r="U54">
        <v>18941</v>
      </c>
      <c r="V54">
        <v>490152</v>
      </c>
      <c r="W54">
        <v>14858</v>
      </c>
      <c r="X54">
        <v>95620</v>
      </c>
      <c r="Y54">
        <v>76283</v>
      </c>
    </row>
    <row r="55" spans="1:25" ht="12.75">
      <c r="A55" s="7">
        <v>53</v>
      </c>
      <c r="B55" s="7" t="s">
        <v>138</v>
      </c>
      <c r="C55">
        <v>19</v>
      </c>
      <c r="D55" s="9">
        <v>191151</v>
      </c>
      <c r="E55">
        <v>12774</v>
      </c>
      <c r="F55">
        <v>10354</v>
      </c>
      <c r="G55">
        <v>11735</v>
      </c>
      <c r="H55">
        <v>6137</v>
      </c>
      <c r="I55">
        <v>58549</v>
      </c>
      <c r="J55">
        <v>13690</v>
      </c>
      <c r="K55" s="13">
        <v>185514</v>
      </c>
      <c r="L55" s="13">
        <v>9718</v>
      </c>
      <c r="M55" s="13">
        <v>37221</v>
      </c>
      <c r="N55">
        <v>43949</v>
      </c>
      <c r="O55">
        <v>203109</v>
      </c>
      <c r="P55">
        <v>15880</v>
      </c>
      <c r="Q55">
        <v>7010</v>
      </c>
      <c r="R55">
        <v>8410</v>
      </c>
      <c r="S55">
        <v>4690</v>
      </c>
      <c r="T55">
        <v>60110</v>
      </c>
      <c r="U55">
        <v>11651</v>
      </c>
      <c r="V55">
        <v>188634</v>
      </c>
      <c r="W55">
        <v>6956</v>
      </c>
      <c r="X55">
        <v>39437</v>
      </c>
      <c r="Y55">
        <v>32104</v>
      </c>
    </row>
    <row r="56" spans="1:25" ht="12.75">
      <c r="A56" s="7">
        <v>54</v>
      </c>
      <c r="B56" s="7" t="s">
        <v>139</v>
      </c>
      <c r="C56">
        <v>18</v>
      </c>
      <c r="D56" s="9">
        <v>259536</v>
      </c>
      <c r="E56">
        <v>10408</v>
      </c>
      <c r="F56">
        <v>15784</v>
      </c>
      <c r="G56">
        <v>13987</v>
      </c>
      <c r="H56">
        <v>14975</v>
      </c>
      <c r="I56">
        <v>74743</v>
      </c>
      <c r="J56">
        <v>16210</v>
      </c>
      <c r="K56" s="13">
        <v>250591</v>
      </c>
      <c r="L56" s="13">
        <v>13971</v>
      </c>
      <c r="M56" s="13">
        <v>42436</v>
      </c>
      <c r="N56">
        <v>53307</v>
      </c>
      <c r="O56">
        <v>277827</v>
      </c>
      <c r="P56">
        <v>13360</v>
      </c>
      <c r="Q56">
        <v>11070</v>
      </c>
      <c r="R56">
        <v>10970</v>
      </c>
      <c r="S56">
        <v>12080</v>
      </c>
      <c r="T56">
        <v>78400</v>
      </c>
      <c r="U56">
        <v>12550</v>
      </c>
      <c r="V56">
        <v>254151</v>
      </c>
      <c r="W56">
        <v>11459</v>
      </c>
      <c r="X56">
        <v>44497</v>
      </c>
      <c r="Y56">
        <v>38943</v>
      </c>
    </row>
    <row r="57" spans="1:25" ht="12.75">
      <c r="A57" s="7">
        <v>55</v>
      </c>
      <c r="B57" s="7" t="s">
        <v>140</v>
      </c>
      <c r="C57">
        <v>18</v>
      </c>
      <c r="D57" s="9">
        <v>191659</v>
      </c>
      <c r="E57">
        <v>11445</v>
      </c>
      <c r="F57">
        <v>11874</v>
      </c>
      <c r="G57">
        <v>9808</v>
      </c>
      <c r="H57">
        <v>8497</v>
      </c>
      <c r="I57">
        <v>62794</v>
      </c>
      <c r="J57">
        <v>10573</v>
      </c>
      <c r="K57" s="13">
        <v>185930</v>
      </c>
      <c r="L57" s="13">
        <v>7875</v>
      </c>
      <c r="M57" s="13">
        <v>41261</v>
      </c>
      <c r="N57">
        <v>40157</v>
      </c>
      <c r="O57">
        <v>195474</v>
      </c>
      <c r="P57">
        <v>13670</v>
      </c>
      <c r="Q57">
        <v>6890</v>
      </c>
      <c r="R57">
        <v>7850</v>
      </c>
      <c r="S57">
        <v>6340</v>
      </c>
      <c r="T57">
        <v>57770</v>
      </c>
      <c r="U57">
        <v>8490</v>
      </c>
      <c r="V57">
        <v>183664</v>
      </c>
      <c r="W57">
        <v>5721</v>
      </c>
      <c r="X57">
        <v>41186</v>
      </c>
      <c r="Y57">
        <v>28298</v>
      </c>
    </row>
    <row r="58" spans="1:25" ht="12.75">
      <c r="A58" s="7">
        <v>56</v>
      </c>
      <c r="B58" s="7" t="s">
        <v>141</v>
      </c>
      <c r="C58">
        <v>19</v>
      </c>
      <c r="D58" s="9">
        <v>152785</v>
      </c>
      <c r="E58">
        <v>11113</v>
      </c>
      <c r="F58">
        <v>6982</v>
      </c>
      <c r="G58">
        <v>7850</v>
      </c>
      <c r="H58">
        <v>4737</v>
      </c>
      <c r="I58">
        <v>43977</v>
      </c>
      <c r="J58">
        <v>10426</v>
      </c>
      <c r="K58" s="13">
        <v>145951</v>
      </c>
      <c r="L58" s="13">
        <v>9985</v>
      </c>
      <c r="M58" s="13">
        <v>28433</v>
      </c>
      <c r="N58">
        <v>34534</v>
      </c>
      <c r="O58">
        <v>157287</v>
      </c>
      <c r="P58">
        <v>12100</v>
      </c>
      <c r="Q58">
        <v>4560</v>
      </c>
      <c r="R58">
        <v>5230</v>
      </c>
      <c r="S58">
        <v>3900</v>
      </c>
      <c r="T58">
        <v>41700</v>
      </c>
      <c r="U58">
        <v>8287</v>
      </c>
      <c r="V58">
        <v>144474</v>
      </c>
      <c r="W58">
        <v>6996</v>
      </c>
      <c r="X58">
        <v>28517</v>
      </c>
      <c r="Y58">
        <v>24219</v>
      </c>
    </row>
    <row r="59" spans="1:25" ht="12.75">
      <c r="A59" s="7">
        <v>57</v>
      </c>
      <c r="B59" s="7" t="s">
        <v>142</v>
      </c>
      <c r="C59">
        <v>19</v>
      </c>
      <c r="D59" s="9">
        <v>280807</v>
      </c>
      <c r="E59">
        <v>21166</v>
      </c>
      <c r="F59">
        <v>13484</v>
      </c>
      <c r="G59">
        <v>16474</v>
      </c>
      <c r="H59">
        <v>8390</v>
      </c>
      <c r="I59">
        <v>84829</v>
      </c>
      <c r="J59">
        <v>21371</v>
      </c>
      <c r="K59" s="13">
        <v>270893</v>
      </c>
      <c r="L59" s="13">
        <v>14034</v>
      </c>
      <c r="M59" s="13">
        <v>55677</v>
      </c>
      <c r="N59">
        <v>64665</v>
      </c>
      <c r="O59">
        <v>296436</v>
      </c>
      <c r="P59">
        <v>22350</v>
      </c>
      <c r="Q59">
        <v>8470</v>
      </c>
      <c r="R59">
        <v>10710</v>
      </c>
      <c r="S59">
        <v>7190</v>
      </c>
      <c r="T59">
        <v>79070</v>
      </c>
      <c r="U59">
        <v>17887</v>
      </c>
      <c r="V59">
        <v>272094</v>
      </c>
      <c r="W59">
        <v>11747</v>
      </c>
      <c r="X59">
        <v>58389</v>
      </c>
      <c r="Y59">
        <v>46552</v>
      </c>
    </row>
    <row r="60" spans="1:25" ht="12.75">
      <c r="A60" s="7">
        <v>58</v>
      </c>
      <c r="B60" s="7" t="s">
        <v>143</v>
      </c>
      <c r="C60">
        <v>20</v>
      </c>
      <c r="D60" s="9">
        <v>977087</v>
      </c>
      <c r="E60">
        <v>63857</v>
      </c>
      <c r="F60">
        <v>62434</v>
      </c>
      <c r="G60">
        <v>49756</v>
      </c>
      <c r="H60">
        <v>42443</v>
      </c>
      <c r="I60">
        <v>278713</v>
      </c>
      <c r="J60">
        <v>45259</v>
      </c>
      <c r="K60" s="13">
        <v>938261</v>
      </c>
      <c r="L60" s="13">
        <v>64491</v>
      </c>
      <c r="M60" s="13">
        <v>155004</v>
      </c>
      <c r="N60">
        <v>179935</v>
      </c>
      <c r="O60">
        <v>1006227</v>
      </c>
      <c r="P60">
        <v>95040</v>
      </c>
      <c r="Q60">
        <v>44910</v>
      </c>
      <c r="R60">
        <v>31160</v>
      </c>
      <c r="S60">
        <v>32080</v>
      </c>
      <c r="T60">
        <v>294940</v>
      </c>
      <c r="U60">
        <v>33763</v>
      </c>
      <c r="V60">
        <v>928068</v>
      </c>
      <c r="W60">
        <v>38022</v>
      </c>
      <c r="X60">
        <v>174288</v>
      </c>
      <c r="Y60">
        <v>122668</v>
      </c>
    </row>
    <row r="61" spans="1:25" ht="12.75">
      <c r="A61" s="7">
        <v>59</v>
      </c>
      <c r="B61" s="7" t="s">
        <v>144</v>
      </c>
      <c r="C61">
        <v>22</v>
      </c>
      <c r="D61" s="9">
        <v>300848</v>
      </c>
      <c r="E61">
        <v>26116</v>
      </c>
      <c r="F61">
        <v>18740</v>
      </c>
      <c r="G61">
        <v>17577</v>
      </c>
      <c r="H61">
        <v>13117</v>
      </c>
      <c r="I61">
        <v>94864</v>
      </c>
      <c r="J61">
        <v>13122</v>
      </c>
      <c r="K61" s="13">
        <v>292343</v>
      </c>
      <c r="L61" s="13">
        <v>15772</v>
      </c>
      <c r="M61" s="13">
        <v>61050</v>
      </c>
      <c r="N61">
        <v>53000</v>
      </c>
      <c r="O61">
        <v>305356</v>
      </c>
      <c r="P61">
        <v>37360</v>
      </c>
      <c r="Q61">
        <v>10940</v>
      </c>
      <c r="R61">
        <v>9870</v>
      </c>
      <c r="S61">
        <v>10690</v>
      </c>
      <c r="T61">
        <v>94490</v>
      </c>
      <c r="U61">
        <v>10192</v>
      </c>
      <c r="V61">
        <v>284769</v>
      </c>
      <c r="W61">
        <v>10968</v>
      </c>
      <c r="X61">
        <v>61196</v>
      </c>
      <c r="Y61">
        <v>35552</v>
      </c>
    </row>
    <row r="62" spans="1:25" ht="12.75">
      <c r="A62" s="7">
        <v>60</v>
      </c>
      <c r="B62" s="7" t="s">
        <v>145</v>
      </c>
      <c r="C62">
        <v>23</v>
      </c>
      <c r="D62" s="9">
        <v>305155</v>
      </c>
      <c r="E62">
        <v>34027</v>
      </c>
      <c r="F62">
        <v>18275</v>
      </c>
      <c r="G62">
        <v>15975</v>
      </c>
      <c r="H62">
        <v>11775</v>
      </c>
      <c r="I62">
        <v>105008</v>
      </c>
      <c r="J62">
        <v>11804</v>
      </c>
      <c r="K62" s="13">
        <v>296412</v>
      </c>
      <c r="L62" s="13">
        <v>10318</v>
      </c>
      <c r="M62" s="13">
        <v>68461</v>
      </c>
      <c r="N62">
        <v>55739</v>
      </c>
      <c r="O62">
        <v>309577</v>
      </c>
      <c r="P62">
        <v>40210</v>
      </c>
      <c r="Q62">
        <v>13360</v>
      </c>
      <c r="R62">
        <v>10560</v>
      </c>
      <c r="S62">
        <v>10030</v>
      </c>
      <c r="T62">
        <v>107990</v>
      </c>
      <c r="U62">
        <v>8557</v>
      </c>
      <c r="V62">
        <v>293209</v>
      </c>
      <c r="W62">
        <v>5420</v>
      </c>
      <c r="X62">
        <v>68893</v>
      </c>
      <c r="Y62">
        <v>35754</v>
      </c>
    </row>
    <row r="63" spans="1:25" ht="12.75">
      <c r="A63" s="7">
        <v>61</v>
      </c>
      <c r="B63" s="7" t="s">
        <v>146</v>
      </c>
      <c r="C63">
        <v>21</v>
      </c>
      <c r="D63" s="9">
        <v>282904</v>
      </c>
      <c r="E63">
        <v>29536</v>
      </c>
      <c r="F63">
        <v>14003</v>
      </c>
      <c r="G63">
        <v>17425</v>
      </c>
      <c r="H63">
        <v>7237</v>
      </c>
      <c r="I63">
        <v>87910</v>
      </c>
      <c r="J63">
        <v>14673</v>
      </c>
      <c r="K63" s="13">
        <v>272312</v>
      </c>
      <c r="L63" s="13">
        <v>15953</v>
      </c>
      <c r="M63" s="13">
        <v>52332</v>
      </c>
      <c r="N63">
        <v>58313</v>
      </c>
      <c r="O63">
        <v>294898</v>
      </c>
      <c r="P63">
        <v>36380</v>
      </c>
      <c r="Q63">
        <v>9250</v>
      </c>
      <c r="R63">
        <v>11250</v>
      </c>
      <c r="S63">
        <v>4860</v>
      </c>
      <c r="T63">
        <v>91490</v>
      </c>
      <c r="U63">
        <v>10415</v>
      </c>
      <c r="V63">
        <v>273796</v>
      </c>
      <c r="W63">
        <v>8497</v>
      </c>
      <c r="X63">
        <v>55306</v>
      </c>
      <c r="Y63">
        <v>40905</v>
      </c>
    </row>
    <row r="64" spans="1:25" ht="12.75">
      <c r="A64" s="7">
        <v>62</v>
      </c>
      <c r="B64" s="7" t="s">
        <v>147</v>
      </c>
      <c r="C64">
        <v>22</v>
      </c>
      <c r="D64" s="9">
        <v>199517</v>
      </c>
      <c r="E64">
        <v>15115</v>
      </c>
      <c r="F64">
        <v>19776</v>
      </c>
      <c r="G64">
        <v>9240</v>
      </c>
      <c r="H64">
        <v>11691</v>
      </c>
      <c r="I64">
        <v>69853</v>
      </c>
      <c r="J64">
        <v>6254</v>
      </c>
      <c r="K64" s="13">
        <v>195297</v>
      </c>
      <c r="L64" s="13">
        <v>6441</v>
      </c>
      <c r="M64" s="13">
        <v>50523</v>
      </c>
      <c r="N64">
        <v>31106</v>
      </c>
      <c r="O64">
        <v>201319</v>
      </c>
      <c r="P64">
        <v>20190</v>
      </c>
      <c r="Q64">
        <v>15180</v>
      </c>
      <c r="R64">
        <v>5060</v>
      </c>
      <c r="S64">
        <v>9020</v>
      </c>
      <c r="T64">
        <v>71730</v>
      </c>
      <c r="U64">
        <v>4741</v>
      </c>
      <c r="V64">
        <v>192865</v>
      </c>
      <c r="W64">
        <v>4643</v>
      </c>
      <c r="X64">
        <v>48358</v>
      </c>
      <c r="Y64">
        <v>19892</v>
      </c>
    </row>
    <row r="65" spans="1:25" ht="12.75">
      <c r="A65" s="7">
        <v>63</v>
      </c>
      <c r="B65" s="7" t="s">
        <v>148</v>
      </c>
      <c r="C65">
        <v>21</v>
      </c>
      <c r="D65" s="9">
        <v>253499</v>
      </c>
      <c r="E65">
        <v>27919</v>
      </c>
      <c r="F65">
        <v>12617</v>
      </c>
      <c r="G65">
        <v>14408</v>
      </c>
      <c r="H65">
        <v>7864</v>
      </c>
      <c r="I65">
        <v>79712</v>
      </c>
      <c r="J65">
        <v>12186</v>
      </c>
      <c r="K65" s="13">
        <v>245617</v>
      </c>
      <c r="L65" s="13">
        <v>11757</v>
      </c>
      <c r="M65" s="13">
        <v>50617</v>
      </c>
      <c r="N65">
        <v>49088</v>
      </c>
      <c r="O65">
        <v>263470</v>
      </c>
      <c r="P65">
        <v>33760</v>
      </c>
      <c r="Q65">
        <v>9340</v>
      </c>
      <c r="R65">
        <v>8750</v>
      </c>
      <c r="S65">
        <v>6160</v>
      </c>
      <c r="T65">
        <v>83810</v>
      </c>
      <c r="U65">
        <v>10114</v>
      </c>
      <c r="V65">
        <v>246377</v>
      </c>
      <c r="W65">
        <v>6651</v>
      </c>
      <c r="X65">
        <v>52518</v>
      </c>
      <c r="Y65">
        <v>33297</v>
      </c>
    </row>
    <row r="66" spans="1:25" ht="12.75">
      <c r="A66" s="7">
        <v>64</v>
      </c>
      <c r="B66" s="7" t="s">
        <v>149</v>
      </c>
      <c r="C66">
        <v>23</v>
      </c>
      <c r="D66" s="9">
        <v>236582</v>
      </c>
      <c r="E66">
        <v>22617</v>
      </c>
      <c r="F66">
        <v>11914</v>
      </c>
      <c r="G66">
        <v>13869</v>
      </c>
      <c r="H66">
        <v>8257</v>
      </c>
      <c r="I66">
        <v>71322</v>
      </c>
      <c r="J66">
        <v>11652</v>
      </c>
      <c r="K66" s="13">
        <v>227616</v>
      </c>
      <c r="L66" s="13">
        <v>12303</v>
      </c>
      <c r="M66" s="13">
        <v>42986</v>
      </c>
      <c r="N66">
        <v>47626</v>
      </c>
      <c r="O66">
        <v>248590</v>
      </c>
      <c r="P66">
        <v>28990</v>
      </c>
      <c r="Q66">
        <v>7770</v>
      </c>
      <c r="R66">
        <v>8370</v>
      </c>
      <c r="S66">
        <v>6490</v>
      </c>
      <c r="T66">
        <v>73190</v>
      </c>
      <c r="U66">
        <v>8761</v>
      </c>
      <c r="V66">
        <v>229475</v>
      </c>
      <c r="W66">
        <v>9077</v>
      </c>
      <c r="X66">
        <v>45689</v>
      </c>
      <c r="Y66">
        <v>32853</v>
      </c>
    </row>
    <row r="67" spans="1:25" ht="12.75">
      <c r="A67" s="7">
        <v>65</v>
      </c>
      <c r="B67" s="7" t="s">
        <v>150</v>
      </c>
      <c r="C67">
        <v>26</v>
      </c>
      <c r="D67" s="9">
        <v>467665</v>
      </c>
      <c r="E67">
        <v>35622</v>
      </c>
      <c r="F67">
        <v>29882</v>
      </c>
      <c r="G67">
        <v>25703</v>
      </c>
      <c r="H67">
        <v>18009</v>
      </c>
      <c r="I67">
        <v>142019</v>
      </c>
      <c r="J67">
        <v>20042</v>
      </c>
      <c r="K67" s="13">
        <v>453384</v>
      </c>
      <c r="L67" s="13">
        <v>21823</v>
      </c>
      <c r="M67" s="13">
        <v>90559</v>
      </c>
      <c r="N67">
        <v>81163</v>
      </c>
      <c r="O67">
        <v>475296</v>
      </c>
      <c r="P67">
        <v>44420</v>
      </c>
      <c r="Q67">
        <v>19030</v>
      </c>
      <c r="R67">
        <v>14650</v>
      </c>
      <c r="S67">
        <v>14350</v>
      </c>
      <c r="T67">
        <v>144400</v>
      </c>
      <c r="U67">
        <v>15551</v>
      </c>
      <c r="V67">
        <v>446136</v>
      </c>
      <c r="W67">
        <v>13885</v>
      </c>
      <c r="X67">
        <v>99580</v>
      </c>
      <c r="Y67">
        <v>54717</v>
      </c>
    </row>
    <row r="68" spans="1:25" ht="12.75">
      <c r="A68" s="7">
        <v>66</v>
      </c>
      <c r="B68" s="7" t="s">
        <v>151</v>
      </c>
      <c r="C68">
        <v>26</v>
      </c>
      <c r="D68" s="9">
        <v>192405</v>
      </c>
      <c r="E68">
        <v>19828</v>
      </c>
      <c r="F68">
        <v>15677</v>
      </c>
      <c r="G68">
        <v>10138</v>
      </c>
      <c r="H68">
        <v>9193</v>
      </c>
      <c r="I68">
        <v>65769</v>
      </c>
      <c r="J68">
        <v>7719</v>
      </c>
      <c r="K68" s="13">
        <v>187249</v>
      </c>
      <c r="L68" s="13">
        <v>7475</v>
      </c>
      <c r="M68" s="13">
        <v>44067</v>
      </c>
      <c r="N68">
        <v>33654</v>
      </c>
      <c r="O68">
        <v>194059</v>
      </c>
      <c r="P68">
        <v>23250</v>
      </c>
      <c r="Q68">
        <v>9980</v>
      </c>
      <c r="R68">
        <v>6060</v>
      </c>
      <c r="S68">
        <v>6440</v>
      </c>
      <c r="T68">
        <v>63540</v>
      </c>
      <c r="U68">
        <v>6172</v>
      </c>
      <c r="V68">
        <v>184414</v>
      </c>
      <c r="W68">
        <v>4680</v>
      </c>
      <c r="X68">
        <v>45235</v>
      </c>
      <c r="Y68">
        <v>23419</v>
      </c>
    </row>
    <row r="69" spans="1:25" ht="12.75">
      <c r="A69" s="7">
        <v>67</v>
      </c>
      <c r="B69" s="7" t="s">
        <v>152</v>
      </c>
      <c r="C69">
        <v>25</v>
      </c>
      <c r="D69" s="9">
        <v>388567</v>
      </c>
      <c r="E69">
        <v>41485</v>
      </c>
      <c r="F69">
        <v>22980</v>
      </c>
      <c r="G69">
        <v>22058</v>
      </c>
      <c r="H69">
        <v>17273</v>
      </c>
      <c r="I69">
        <v>129010</v>
      </c>
      <c r="J69">
        <v>15600</v>
      </c>
      <c r="K69" s="13">
        <v>379240</v>
      </c>
      <c r="L69" s="13">
        <v>14962</v>
      </c>
      <c r="M69" s="13">
        <v>83657</v>
      </c>
      <c r="N69">
        <v>66302</v>
      </c>
      <c r="O69">
        <v>381490</v>
      </c>
      <c r="P69">
        <v>43650</v>
      </c>
      <c r="Q69">
        <v>13330</v>
      </c>
      <c r="R69">
        <v>13380</v>
      </c>
      <c r="S69">
        <v>13200</v>
      </c>
      <c r="T69">
        <v>123510</v>
      </c>
      <c r="U69">
        <v>11187</v>
      </c>
      <c r="V69">
        <v>362285</v>
      </c>
      <c r="W69">
        <v>9340</v>
      </c>
      <c r="X69">
        <v>84879</v>
      </c>
      <c r="Y69">
        <v>43941</v>
      </c>
    </row>
    <row r="70" spans="1:25" ht="12.75">
      <c r="A70" s="7">
        <v>68</v>
      </c>
      <c r="B70" s="7" t="s">
        <v>153</v>
      </c>
      <c r="C70">
        <v>24</v>
      </c>
      <c r="D70" s="9">
        <v>715402</v>
      </c>
      <c r="E70">
        <v>45791</v>
      </c>
      <c r="F70">
        <v>62528</v>
      </c>
      <c r="G70">
        <v>41008</v>
      </c>
      <c r="H70">
        <v>36491</v>
      </c>
      <c r="I70">
        <v>239504</v>
      </c>
      <c r="J70">
        <v>27589</v>
      </c>
      <c r="K70" s="13">
        <v>698122</v>
      </c>
      <c r="L70" s="13">
        <v>30423</v>
      </c>
      <c r="M70" s="13">
        <v>149557</v>
      </c>
      <c r="N70">
        <v>122525</v>
      </c>
      <c r="O70">
        <v>717163</v>
      </c>
      <c r="P70">
        <v>58090</v>
      </c>
      <c r="Q70">
        <v>39160</v>
      </c>
      <c r="R70">
        <v>25750</v>
      </c>
      <c r="S70">
        <v>26420</v>
      </c>
      <c r="T70">
        <v>234630</v>
      </c>
      <c r="U70">
        <v>22977</v>
      </c>
      <c r="V70">
        <v>677375</v>
      </c>
      <c r="W70">
        <v>20009</v>
      </c>
      <c r="X70">
        <v>147155</v>
      </c>
      <c r="Y70">
        <v>86638</v>
      </c>
    </row>
    <row r="71" spans="1:25" ht="12.75">
      <c r="A71" s="7">
        <v>69</v>
      </c>
      <c r="B71" s="7" t="s">
        <v>154</v>
      </c>
      <c r="C71">
        <v>25</v>
      </c>
      <c r="D71" s="9">
        <v>315172</v>
      </c>
      <c r="E71">
        <v>23040</v>
      </c>
      <c r="F71">
        <v>17169</v>
      </c>
      <c r="G71">
        <v>22699</v>
      </c>
      <c r="H71">
        <v>10518</v>
      </c>
      <c r="I71">
        <v>102728</v>
      </c>
      <c r="J71">
        <v>18993</v>
      </c>
      <c r="K71" s="13">
        <v>307122</v>
      </c>
      <c r="L71" s="13">
        <v>12945</v>
      </c>
      <c r="M71" s="13">
        <v>70284</v>
      </c>
      <c r="N71">
        <v>67546</v>
      </c>
      <c r="O71">
        <v>316434</v>
      </c>
      <c r="P71">
        <v>25330</v>
      </c>
      <c r="Q71">
        <v>9680</v>
      </c>
      <c r="R71">
        <v>14570</v>
      </c>
      <c r="S71">
        <v>8380</v>
      </c>
      <c r="T71">
        <v>100370</v>
      </c>
      <c r="U71">
        <v>12939</v>
      </c>
      <c r="V71">
        <v>298702</v>
      </c>
      <c r="W71">
        <v>8086</v>
      </c>
      <c r="X71">
        <v>68741</v>
      </c>
      <c r="Y71">
        <v>44393</v>
      </c>
    </row>
    <row r="72" spans="1:25" ht="12.75">
      <c r="A72" s="7">
        <v>70</v>
      </c>
      <c r="B72" s="7" t="s">
        <v>155</v>
      </c>
      <c r="C72">
        <v>27</v>
      </c>
      <c r="D72" s="9">
        <v>147911</v>
      </c>
      <c r="E72">
        <v>9866</v>
      </c>
      <c r="F72">
        <v>13064</v>
      </c>
      <c r="G72">
        <v>7908</v>
      </c>
      <c r="H72">
        <v>9121</v>
      </c>
      <c r="I72">
        <v>54010</v>
      </c>
      <c r="J72">
        <v>4167</v>
      </c>
      <c r="K72" s="13">
        <v>144570</v>
      </c>
      <c r="L72" s="13">
        <v>4879</v>
      </c>
      <c r="M72" s="13">
        <v>33307</v>
      </c>
      <c r="N72">
        <v>21769</v>
      </c>
      <c r="O72">
        <v>136363</v>
      </c>
      <c r="P72">
        <v>11640</v>
      </c>
      <c r="Q72">
        <v>7520</v>
      </c>
      <c r="R72">
        <v>4260</v>
      </c>
      <c r="S72">
        <v>7230</v>
      </c>
      <c r="T72">
        <v>48810</v>
      </c>
      <c r="U72">
        <v>3234</v>
      </c>
      <c r="V72">
        <v>130491</v>
      </c>
      <c r="W72">
        <v>2737</v>
      </c>
      <c r="X72">
        <v>31168</v>
      </c>
      <c r="Y72">
        <v>12782</v>
      </c>
    </row>
    <row r="73" spans="1:25" ht="12.75">
      <c r="A73" s="7">
        <v>71</v>
      </c>
      <c r="B73" s="7" t="s">
        <v>156</v>
      </c>
      <c r="C73">
        <v>27</v>
      </c>
      <c r="D73" s="9">
        <v>184371</v>
      </c>
      <c r="E73">
        <v>15662</v>
      </c>
      <c r="F73">
        <v>13110</v>
      </c>
      <c r="G73">
        <v>10931</v>
      </c>
      <c r="H73">
        <v>6957</v>
      </c>
      <c r="I73">
        <v>63984</v>
      </c>
      <c r="J73">
        <v>6071</v>
      </c>
      <c r="K73" s="13">
        <v>179309</v>
      </c>
      <c r="L73" s="13">
        <v>8139</v>
      </c>
      <c r="M73" s="13">
        <v>36071</v>
      </c>
      <c r="N73">
        <v>26175</v>
      </c>
      <c r="O73">
        <v>174613</v>
      </c>
      <c r="P73">
        <v>21100</v>
      </c>
      <c r="Q73">
        <v>8610</v>
      </c>
      <c r="R73">
        <v>5370</v>
      </c>
      <c r="S73">
        <v>4950</v>
      </c>
      <c r="T73">
        <v>60180</v>
      </c>
      <c r="U73">
        <v>3926</v>
      </c>
      <c r="V73">
        <v>164744</v>
      </c>
      <c r="W73">
        <v>5128</v>
      </c>
      <c r="X73">
        <v>35045</v>
      </c>
      <c r="Y73">
        <v>15857</v>
      </c>
    </row>
    <row r="74" spans="1:25" ht="12.75">
      <c r="A74" s="7">
        <v>72</v>
      </c>
      <c r="B74" s="7" t="s">
        <v>157</v>
      </c>
      <c r="C74">
        <v>27</v>
      </c>
      <c r="D74" s="9">
        <v>121024</v>
      </c>
      <c r="E74">
        <v>11065</v>
      </c>
      <c r="F74">
        <v>11677</v>
      </c>
      <c r="G74">
        <v>6120</v>
      </c>
      <c r="H74">
        <v>7469</v>
      </c>
      <c r="I74">
        <v>49636</v>
      </c>
      <c r="J74">
        <v>2166</v>
      </c>
      <c r="K74" s="13">
        <v>119367</v>
      </c>
      <c r="L74" s="13">
        <v>2133</v>
      </c>
      <c r="M74" s="13">
        <v>33196</v>
      </c>
      <c r="N74">
        <v>14806</v>
      </c>
      <c r="O74">
        <v>111878</v>
      </c>
      <c r="P74">
        <v>11690</v>
      </c>
      <c r="Q74">
        <v>7300</v>
      </c>
      <c r="R74">
        <v>3600</v>
      </c>
      <c r="S74">
        <v>5760</v>
      </c>
      <c r="T74">
        <v>45250</v>
      </c>
      <c r="U74">
        <v>1973</v>
      </c>
      <c r="V74">
        <v>108273</v>
      </c>
      <c r="W74">
        <v>1139</v>
      </c>
      <c r="X74">
        <v>27948</v>
      </c>
      <c r="Y74">
        <v>8605</v>
      </c>
    </row>
    <row r="75" spans="1:25" ht="12.75">
      <c r="A75" s="7">
        <v>73</v>
      </c>
      <c r="B75" s="7" t="s">
        <v>158</v>
      </c>
      <c r="C75">
        <v>27</v>
      </c>
      <c r="D75" s="9">
        <v>112637</v>
      </c>
      <c r="E75">
        <v>10356</v>
      </c>
      <c r="F75">
        <v>10157</v>
      </c>
      <c r="G75">
        <v>6231</v>
      </c>
      <c r="H75">
        <v>5734</v>
      </c>
      <c r="I75">
        <v>44339</v>
      </c>
      <c r="J75">
        <v>2666</v>
      </c>
      <c r="K75" s="13">
        <v>110654</v>
      </c>
      <c r="L75" s="13">
        <v>3198</v>
      </c>
      <c r="M75" s="13">
        <v>29254</v>
      </c>
      <c r="N75">
        <v>14933</v>
      </c>
      <c r="O75">
        <v>109768</v>
      </c>
      <c r="P75">
        <v>13270</v>
      </c>
      <c r="Q75">
        <v>6620</v>
      </c>
      <c r="R75">
        <v>3180</v>
      </c>
      <c r="S75">
        <v>4230</v>
      </c>
      <c r="T75">
        <v>41230</v>
      </c>
      <c r="U75">
        <v>1847</v>
      </c>
      <c r="V75">
        <v>105836</v>
      </c>
      <c r="W75">
        <v>2061</v>
      </c>
      <c r="X75">
        <v>27070</v>
      </c>
      <c r="Y75">
        <v>9276</v>
      </c>
    </row>
    <row r="76" spans="1:25" ht="12.75">
      <c r="A76" s="7">
        <v>74</v>
      </c>
      <c r="B76" s="7" t="s">
        <v>159</v>
      </c>
      <c r="C76">
        <v>28</v>
      </c>
      <c r="D76" s="9">
        <v>109617</v>
      </c>
      <c r="E76">
        <v>6696</v>
      </c>
      <c r="F76">
        <v>15296</v>
      </c>
      <c r="G76">
        <v>5855</v>
      </c>
      <c r="H76">
        <v>7594</v>
      </c>
      <c r="I76">
        <v>47518</v>
      </c>
      <c r="J76">
        <v>2068</v>
      </c>
      <c r="K76" s="13">
        <v>108004</v>
      </c>
      <c r="L76" s="13">
        <v>2560</v>
      </c>
      <c r="M76" s="13">
        <v>28892</v>
      </c>
      <c r="N76">
        <v>12073</v>
      </c>
      <c r="O76">
        <v>98838</v>
      </c>
      <c r="P76">
        <v>7780</v>
      </c>
      <c r="Q76">
        <v>7320</v>
      </c>
      <c r="R76">
        <v>3290</v>
      </c>
      <c r="S76">
        <v>4900</v>
      </c>
      <c r="T76">
        <v>39510</v>
      </c>
      <c r="U76">
        <v>1871</v>
      </c>
      <c r="V76">
        <v>95524</v>
      </c>
      <c r="W76">
        <v>1661</v>
      </c>
      <c r="X76">
        <v>24375</v>
      </c>
      <c r="Y76">
        <v>7026</v>
      </c>
    </row>
    <row r="77" spans="1:25" ht="12.75">
      <c r="A77" s="7">
        <v>75</v>
      </c>
      <c r="B77" s="7" t="s">
        <v>160</v>
      </c>
      <c r="C77">
        <v>28</v>
      </c>
      <c r="D77" s="9">
        <v>143096</v>
      </c>
      <c r="E77">
        <v>6599</v>
      </c>
      <c r="F77">
        <v>20110</v>
      </c>
      <c r="G77">
        <v>8408</v>
      </c>
      <c r="H77">
        <v>11644</v>
      </c>
      <c r="I77">
        <v>58017</v>
      </c>
      <c r="J77">
        <v>3228</v>
      </c>
      <c r="K77" s="13">
        <v>140400</v>
      </c>
      <c r="L77" s="13">
        <v>5232</v>
      </c>
      <c r="M77" s="13">
        <v>27340</v>
      </c>
      <c r="N77">
        <v>18164</v>
      </c>
      <c r="O77">
        <v>136383</v>
      </c>
      <c r="P77">
        <v>8290</v>
      </c>
      <c r="Q77">
        <v>10930</v>
      </c>
      <c r="R77">
        <v>5770</v>
      </c>
      <c r="S77">
        <v>7350</v>
      </c>
      <c r="T77">
        <v>51970</v>
      </c>
      <c r="U77">
        <v>2564</v>
      </c>
      <c r="V77">
        <v>130094</v>
      </c>
      <c r="W77">
        <v>3531</v>
      </c>
      <c r="X77">
        <v>26092</v>
      </c>
      <c r="Y77">
        <v>12071</v>
      </c>
    </row>
    <row r="78" spans="1:25" ht="12.75">
      <c r="A78" s="7">
        <v>76</v>
      </c>
      <c r="B78" s="7" t="s">
        <v>161</v>
      </c>
      <c r="C78">
        <v>28</v>
      </c>
      <c r="D78" s="9">
        <v>119067</v>
      </c>
      <c r="E78">
        <v>9050</v>
      </c>
      <c r="F78">
        <v>11412</v>
      </c>
      <c r="G78">
        <v>7404</v>
      </c>
      <c r="H78">
        <v>5844</v>
      </c>
      <c r="I78">
        <v>47669</v>
      </c>
      <c r="J78">
        <v>3353</v>
      </c>
      <c r="K78" s="13">
        <v>116106</v>
      </c>
      <c r="L78" s="13">
        <v>4745</v>
      </c>
      <c r="M78" s="13">
        <v>25542</v>
      </c>
      <c r="N78">
        <v>15957</v>
      </c>
      <c r="O78">
        <v>103967</v>
      </c>
      <c r="P78">
        <v>9920</v>
      </c>
      <c r="Q78">
        <v>5250</v>
      </c>
      <c r="R78">
        <v>3900</v>
      </c>
      <c r="S78">
        <v>3130</v>
      </c>
      <c r="T78">
        <v>38720</v>
      </c>
      <c r="U78">
        <v>2254</v>
      </c>
      <c r="V78">
        <v>98459</v>
      </c>
      <c r="W78">
        <v>2845</v>
      </c>
      <c r="X78">
        <v>21894</v>
      </c>
      <c r="Y78">
        <v>9953</v>
      </c>
    </row>
    <row r="79" spans="1:25" ht="12.75">
      <c r="A79" s="7">
        <v>77</v>
      </c>
      <c r="B79" s="7" t="s">
        <v>162</v>
      </c>
      <c r="C79">
        <v>62</v>
      </c>
      <c r="D79" s="9">
        <v>144483</v>
      </c>
      <c r="E79">
        <v>9267</v>
      </c>
      <c r="F79">
        <v>18273</v>
      </c>
      <c r="G79">
        <v>7373</v>
      </c>
      <c r="H79">
        <v>9786</v>
      </c>
      <c r="I79">
        <v>60038</v>
      </c>
      <c r="J79">
        <v>2425</v>
      </c>
      <c r="K79" s="13">
        <v>142710</v>
      </c>
      <c r="L79" s="13">
        <v>2674</v>
      </c>
      <c r="M79" s="13">
        <v>36898</v>
      </c>
      <c r="N79">
        <v>16841</v>
      </c>
      <c r="O79">
        <v>140518</v>
      </c>
      <c r="P79">
        <v>9550</v>
      </c>
      <c r="Q79">
        <v>10860</v>
      </c>
      <c r="R79">
        <v>5070</v>
      </c>
      <c r="S79">
        <v>7870</v>
      </c>
      <c r="T79">
        <v>55780</v>
      </c>
      <c r="U79">
        <v>1774</v>
      </c>
      <c r="V79">
        <v>136680</v>
      </c>
      <c r="W79">
        <v>1453</v>
      </c>
      <c r="X79">
        <v>35949</v>
      </c>
      <c r="Y79">
        <v>10054</v>
      </c>
    </row>
    <row r="80" spans="1:25" ht="12.75">
      <c r="A80" s="7">
        <v>78</v>
      </c>
      <c r="B80" s="7" t="s">
        <v>163</v>
      </c>
      <c r="C80">
        <v>28</v>
      </c>
      <c r="D80" s="9">
        <v>133626</v>
      </c>
      <c r="E80">
        <v>8643</v>
      </c>
      <c r="F80">
        <v>17878</v>
      </c>
      <c r="G80">
        <v>5123</v>
      </c>
      <c r="H80">
        <v>9969</v>
      </c>
      <c r="I80">
        <v>53298</v>
      </c>
      <c r="J80">
        <v>2089</v>
      </c>
      <c r="K80" s="13">
        <v>131627</v>
      </c>
      <c r="L80" s="13">
        <v>2688</v>
      </c>
      <c r="M80" s="13">
        <v>28816</v>
      </c>
      <c r="N80">
        <v>16029</v>
      </c>
      <c r="O80">
        <v>134500</v>
      </c>
      <c r="P80">
        <v>9690</v>
      </c>
      <c r="Q80">
        <v>11340</v>
      </c>
      <c r="R80">
        <v>3760</v>
      </c>
      <c r="S80">
        <v>7760</v>
      </c>
      <c r="T80">
        <v>49910</v>
      </c>
      <c r="U80">
        <v>1821</v>
      </c>
      <c r="V80">
        <v>130569</v>
      </c>
      <c r="W80">
        <v>1600</v>
      </c>
      <c r="X80">
        <v>30031</v>
      </c>
      <c r="Y80">
        <v>10613</v>
      </c>
    </row>
    <row r="81" spans="1:25" ht="12.75">
      <c r="A81" s="7">
        <v>79</v>
      </c>
      <c r="B81" s="7" t="s">
        <v>164</v>
      </c>
      <c r="C81">
        <v>28</v>
      </c>
      <c r="D81" s="9">
        <v>150229</v>
      </c>
      <c r="E81">
        <v>8889</v>
      </c>
      <c r="F81">
        <v>23016</v>
      </c>
      <c r="G81">
        <v>5391</v>
      </c>
      <c r="H81">
        <v>13280</v>
      </c>
      <c r="I81">
        <v>62782</v>
      </c>
      <c r="J81">
        <v>2157</v>
      </c>
      <c r="K81" s="13">
        <v>148508</v>
      </c>
      <c r="L81" s="13">
        <v>1883</v>
      </c>
      <c r="M81" s="13">
        <v>41246</v>
      </c>
      <c r="N81">
        <v>15489</v>
      </c>
      <c r="O81">
        <v>142210</v>
      </c>
      <c r="P81">
        <v>11170</v>
      </c>
      <c r="Q81">
        <v>13950</v>
      </c>
      <c r="R81">
        <v>3730</v>
      </c>
      <c r="S81">
        <v>9680</v>
      </c>
      <c r="T81">
        <v>57080</v>
      </c>
      <c r="U81">
        <v>1488</v>
      </c>
      <c r="V81">
        <v>138469</v>
      </c>
      <c r="W81">
        <v>1181</v>
      </c>
      <c r="X81">
        <v>38044</v>
      </c>
      <c r="Y81">
        <v>8342</v>
      </c>
    </row>
    <row r="82" spans="1:25" ht="12.75">
      <c r="A82" s="7">
        <v>80</v>
      </c>
      <c r="B82" s="7" t="s">
        <v>165</v>
      </c>
      <c r="C82">
        <v>29</v>
      </c>
      <c r="D82" s="9">
        <v>380615</v>
      </c>
      <c r="E82">
        <v>19052</v>
      </c>
      <c r="F82">
        <v>39751</v>
      </c>
      <c r="G82">
        <v>22031</v>
      </c>
      <c r="H82">
        <v>24734</v>
      </c>
      <c r="I82">
        <v>131901</v>
      </c>
      <c r="J82">
        <v>13850</v>
      </c>
      <c r="K82" s="13">
        <v>372016</v>
      </c>
      <c r="L82" s="13">
        <v>18140</v>
      </c>
      <c r="M82" s="13">
        <v>68527</v>
      </c>
      <c r="N82">
        <v>63991</v>
      </c>
      <c r="O82">
        <v>397224</v>
      </c>
      <c r="P82">
        <v>26290</v>
      </c>
      <c r="Q82">
        <v>28680</v>
      </c>
      <c r="R82">
        <v>15110</v>
      </c>
      <c r="S82">
        <v>17520</v>
      </c>
      <c r="T82">
        <v>130660</v>
      </c>
      <c r="U82">
        <v>10940</v>
      </c>
      <c r="V82">
        <v>373033</v>
      </c>
      <c r="W82">
        <v>11690</v>
      </c>
      <c r="X82">
        <v>69844</v>
      </c>
      <c r="Y82">
        <v>44444</v>
      </c>
    </row>
    <row r="83" spans="1:25" ht="12.75">
      <c r="A83" s="7">
        <v>81</v>
      </c>
      <c r="B83" s="7" t="s">
        <v>166</v>
      </c>
      <c r="C83">
        <v>30</v>
      </c>
      <c r="D83" s="9">
        <v>165748</v>
      </c>
      <c r="E83">
        <v>11561</v>
      </c>
      <c r="F83">
        <v>17680</v>
      </c>
      <c r="G83">
        <v>8570</v>
      </c>
      <c r="H83">
        <v>10028</v>
      </c>
      <c r="I83">
        <v>66505</v>
      </c>
      <c r="J83">
        <v>3284</v>
      </c>
      <c r="K83" s="13">
        <v>163310</v>
      </c>
      <c r="L83" s="13">
        <v>3144</v>
      </c>
      <c r="M83" s="13">
        <v>42485</v>
      </c>
      <c r="N83">
        <v>19911</v>
      </c>
      <c r="O83">
        <v>148065</v>
      </c>
      <c r="P83">
        <v>12900</v>
      </c>
      <c r="Q83">
        <v>10520</v>
      </c>
      <c r="R83">
        <v>5100</v>
      </c>
      <c r="S83">
        <v>6490</v>
      </c>
      <c r="T83">
        <v>57920</v>
      </c>
      <c r="U83">
        <v>2457</v>
      </c>
      <c r="V83">
        <v>142989</v>
      </c>
      <c r="W83">
        <v>2046</v>
      </c>
      <c r="X83">
        <v>36516</v>
      </c>
      <c r="Y83">
        <v>11451</v>
      </c>
    </row>
    <row r="84" spans="1:25" ht="12.75">
      <c r="A84" s="7">
        <v>82</v>
      </c>
      <c r="B84" s="7" t="s">
        <v>167</v>
      </c>
      <c r="C84">
        <v>30</v>
      </c>
      <c r="D84" s="9">
        <v>89228</v>
      </c>
      <c r="E84">
        <v>5666</v>
      </c>
      <c r="F84">
        <v>11430</v>
      </c>
      <c r="G84">
        <v>2968</v>
      </c>
      <c r="H84">
        <v>6688</v>
      </c>
      <c r="I84">
        <v>31675</v>
      </c>
      <c r="J84">
        <v>1531</v>
      </c>
      <c r="K84" s="13">
        <v>88128</v>
      </c>
      <c r="L84" s="13">
        <v>1294</v>
      </c>
      <c r="M84" s="13">
        <v>21265</v>
      </c>
      <c r="N84">
        <v>11110</v>
      </c>
      <c r="O84">
        <v>89474</v>
      </c>
      <c r="P84">
        <v>6700</v>
      </c>
      <c r="Q84">
        <v>8520</v>
      </c>
      <c r="R84">
        <v>2020</v>
      </c>
      <c r="S84">
        <v>5600</v>
      </c>
      <c r="T84">
        <v>31900</v>
      </c>
      <c r="U84">
        <v>1288</v>
      </c>
      <c r="V84">
        <v>87191</v>
      </c>
      <c r="W84">
        <v>948</v>
      </c>
      <c r="X84">
        <v>22056</v>
      </c>
      <c r="Y84">
        <v>6981</v>
      </c>
    </row>
    <row r="85" spans="1:25" ht="12.75">
      <c r="A85" s="7">
        <v>83</v>
      </c>
      <c r="B85" s="7" t="s">
        <v>168</v>
      </c>
      <c r="C85">
        <v>27</v>
      </c>
      <c r="D85" s="9">
        <v>207057</v>
      </c>
      <c r="E85">
        <v>15582</v>
      </c>
      <c r="F85">
        <v>22793</v>
      </c>
      <c r="G85">
        <v>14176</v>
      </c>
      <c r="H85">
        <v>12307</v>
      </c>
      <c r="I85">
        <v>85839</v>
      </c>
      <c r="J85">
        <v>5896</v>
      </c>
      <c r="K85" s="13">
        <v>202614</v>
      </c>
      <c r="L85" s="13">
        <v>7941</v>
      </c>
      <c r="M85" s="13">
        <v>52447</v>
      </c>
      <c r="N85">
        <v>27212</v>
      </c>
      <c r="O85">
        <v>179231</v>
      </c>
      <c r="P85">
        <v>16040</v>
      </c>
      <c r="Q85">
        <v>12860</v>
      </c>
      <c r="R85">
        <v>6150</v>
      </c>
      <c r="S85">
        <v>7180</v>
      </c>
      <c r="T85">
        <v>68630</v>
      </c>
      <c r="U85">
        <v>3158</v>
      </c>
      <c r="V85">
        <v>171306</v>
      </c>
      <c r="W85">
        <v>5128</v>
      </c>
      <c r="X85">
        <v>47719</v>
      </c>
      <c r="Y85">
        <v>14694</v>
      </c>
    </row>
    <row r="86" spans="1:25" ht="12.75">
      <c r="A86" s="7">
        <v>84</v>
      </c>
      <c r="B86" s="7" t="s">
        <v>169</v>
      </c>
      <c r="C86">
        <v>30</v>
      </c>
      <c r="D86" s="9">
        <v>61945</v>
      </c>
      <c r="E86">
        <v>3939</v>
      </c>
      <c r="F86">
        <v>7607</v>
      </c>
      <c r="G86">
        <v>2032</v>
      </c>
      <c r="H86">
        <v>4072</v>
      </c>
      <c r="I86">
        <v>23013</v>
      </c>
      <c r="J86">
        <v>939</v>
      </c>
      <c r="K86" s="13">
        <v>61087</v>
      </c>
      <c r="L86" s="13">
        <v>953</v>
      </c>
      <c r="M86" s="13">
        <v>14276</v>
      </c>
      <c r="N86">
        <v>7805</v>
      </c>
      <c r="O86">
        <v>61122</v>
      </c>
      <c r="P86">
        <v>4440</v>
      </c>
      <c r="Q86">
        <v>5120</v>
      </c>
      <c r="R86">
        <v>1120</v>
      </c>
      <c r="S86">
        <v>3230</v>
      </c>
      <c r="T86">
        <v>22090</v>
      </c>
      <c r="U86">
        <v>846</v>
      </c>
      <c r="V86">
        <v>59404</v>
      </c>
      <c r="W86">
        <v>581</v>
      </c>
      <c r="X86">
        <v>13365</v>
      </c>
      <c r="Y86">
        <v>5052</v>
      </c>
    </row>
    <row r="87" spans="1:25" ht="12.75">
      <c r="A87" s="7">
        <v>85</v>
      </c>
      <c r="B87" s="7" t="s">
        <v>170</v>
      </c>
      <c r="C87">
        <v>30</v>
      </c>
      <c r="D87" s="9">
        <v>162105</v>
      </c>
      <c r="E87">
        <v>13195</v>
      </c>
      <c r="F87">
        <v>19426</v>
      </c>
      <c r="G87">
        <v>7011</v>
      </c>
      <c r="H87">
        <v>10393</v>
      </c>
      <c r="I87">
        <v>62716</v>
      </c>
      <c r="J87">
        <v>2772</v>
      </c>
      <c r="K87" s="13">
        <v>159599</v>
      </c>
      <c r="L87" s="13">
        <v>3644</v>
      </c>
      <c r="M87" s="13">
        <v>36374</v>
      </c>
      <c r="N87">
        <v>19301</v>
      </c>
      <c r="O87">
        <v>159959</v>
      </c>
      <c r="P87">
        <v>17710</v>
      </c>
      <c r="Q87">
        <v>12880</v>
      </c>
      <c r="R87">
        <v>4350</v>
      </c>
      <c r="S87">
        <v>7960</v>
      </c>
      <c r="T87">
        <v>61690</v>
      </c>
      <c r="U87">
        <v>2142</v>
      </c>
      <c r="V87">
        <v>154149</v>
      </c>
      <c r="W87">
        <v>2097</v>
      </c>
      <c r="X87">
        <v>37107</v>
      </c>
      <c r="Y87">
        <v>12713</v>
      </c>
    </row>
    <row r="88" spans="1:25" ht="12.75">
      <c r="A88" s="7">
        <v>86</v>
      </c>
      <c r="B88" s="7" t="s">
        <v>171</v>
      </c>
      <c r="C88">
        <v>31</v>
      </c>
      <c r="D88" s="9">
        <v>108863</v>
      </c>
      <c r="E88">
        <v>4943</v>
      </c>
      <c r="F88">
        <v>11531</v>
      </c>
      <c r="G88">
        <v>5411</v>
      </c>
      <c r="H88">
        <v>13765</v>
      </c>
      <c r="I88">
        <v>37300</v>
      </c>
      <c r="J88">
        <v>2365</v>
      </c>
      <c r="K88" s="13">
        <v>106915</v>
      </c>
      <c r="L88" s="13">
        <v>2557</v>
      </c>
      <c r="M88" s="13">
        <v>16794</v>
      </c>
      <c r="N88">
        <v>14349</v>
      </c>
      <c r="O88">
        <v>108636</v>
      </c>
      <c r="P88">
        <v>5710</v>
      </c>
      <c r="Q88">
        <v>6300</v>
      </c>
      <c r="R88">
        <v>4930</v>
      </c>
      <c r="S88">
        <v>9660</v>
      </c>
      <c r="T88">
        <v>38940</v>
      </c>
      <c r="U88">
        <v>1863</v>
      </c>
      <c r="V88">
        <v>103725</v>
      </c>
      <c r="W88">
        <v>2065</v>
      </c>
      <c r="X88">
        <v>16830</v>
      </c>
      <c r="Y88">
        <v>9872</v>
      </c>
    </row>
    <row r="89" spans="1:25" ht="12.75">
      <c r="A89" s="7">
        <v>87</v>
      </c>
      <c r="B89" s="7" t="s">
        <v>172</v>
      </c>
      <c r="C89">
        <v>31</v>
      </c>
      <c r="D89" s="9">
        <v>73214</v>
      </c>
      <c r="E89">
        <v>5732</v>
      </c>
      <c r="F89">
        <v>6059</v>
      </c>
      <c r="G89">
        <v>4109</v>
      </c>
      <c r="H89">
        <v>4054</v>
      </c>
      <c r="I89">
        <v>28482</v>
      </c>
      <c r="J89">
        <v>1676</v>
      </c>
      <c r="K89" s="13">
        <v>72038</v>
      </c>
      <c r="L89" s="13">
        <v>1211</v>
      </c>
      <c r="M89" s="13">
        <v>18063</v>
      </c>
      <c r="N89">
        <v>10592</v>
      </c>
      <c r="O89">
        <v>61259</v>
      </c>
      <c r="P89">
        <v>4870</v>
      </c>
      <c r="Q89">
        <v>2850</v>
      </c>
      <c r="R89">
        <v>2970</v>
      </c>
      <c r="S89">
        <v>2540</v>
      </c>
      <c r="T89">
        <v>22460</v>
      </c>
      <c r="U89">
        <v>1060</v>
      </c>
      <c r="V89">
        <v>59541</v>
      </c>
      <c r="W89">
        <v>612</v>
      </c>
      <c r="X89">
        <v>14160</v>
      </c>
      <c r="Y89">
        <v>5950</v>
      </c>
    </row>
    <row r="90" spans="1:25" ht="12.75">
      <c r="A90" s="7">
        <v>88</v>
      </c>
      <c r="B90" s="7" t="s">
        <v>173</v>
      </c>
      <c r="C90">
        <v>31</v>
      </c>
      <c r="D90" s="9">
        <v>83519</v>
      </c>
      <c r="E90">
        <v>7131</v>
      </c>
      <c r="F90">
        <v>5022</v>
      </c>
      <c r="G90">
        <v>5768</v>
      </c>
      <c r="H90">
        <v>2539</v>
      </c>
      <c r="I90">
        <v>28739</v>
      </c>
      <c r="J90">
        <v>3184</v>
      </c>
      <c r="K90" s="13">
        <v>81897</v>
      </c>
      <c r="L90" s="13">
        <v>2665</v>
      </c>
      <c r="M90" s="13">
        <v>17796</v>
      </c>
      <c r="N90">
        <v>15454</v>
      </c>
      <c r="O90">
        <v>74771</v>
      </c>
      <c r="P90">
        <v>6730</v>
      </c>
      <c r="Q90">
        <v>2650</v>
      </c>
      <c r="R90">
        <v>3290</v>
      </c>
      <c r="S90">
        <v>1580</v>
      </c>
      <c r="T90">
        <v>25970</v>
      </c>
      <c r="U90">
        <v>2025</v>
      </c>
      <c r="V90">
        <v>71448</v>
      </c>
      <c r="W90">
        <v>1359</v>
      </c>
      <c r="X90">
        <v>15604</v>
      </c>
      <c r="Y90">
        <v>8690</v>
      </c>
    </row>
    <row r="91" spans="1:25" ht="12.75">
      <c r="A91" s="7">
        <v>89</v>
      </c>
      <c r="B91" s="7" t="s">
        <v>174</v>
      </c>
      <c r="C91">
        <v>31</v>
      </c>
      <c r="D91" s="9">
        <v>156954</v>
      </c>
      <c r="E91">
        <v>14913</v>
      </c>
      <c r="F91">
        <v>13862</v>
      </c>
      <c r="G91">
        <v>8798</v>
      </c>
      <c r="H91">
        <v>8639</v>
      </c>
      <c r="I91">
        <v>63699</v>
      </c>
      <c r="J91">
        <v>3269</v>
      </c>
      <c r="K91" s="13">
        <v>154669</v>
      </c>
      <c r="L91" s="13">
        <v>3153</v>
      </c>
      <c r="M91" s="13">
        <v>43091</v>
      </c>
      <c r="N91">
        <v>19980</v>
      </c>
      <c r="O91">
        <v>146652</v>
      </c>
      <c r="P91">
        <v>14740</v>
      </c>
      <c r="Q91">
        <v>7430</v>
      </c>
      <c r="R91">
        <v>5120</v>
      </c>
      <c r="S91">
        <v>6500</v>
      </c>
      <c r="T91">
        <v>57910</v>
      </c>
      <c r="U91">
        <v>2106</v>
      </c>
      <c r="V91">
        <v>141526</v>
      </c>
      <c r="W91">
        <v>2113</v>
      </c>
      <c r="X91">
        <v>37634</v>
      </c>
      <c r="Y91">
        <v>11262</v>
      </c>
    </row>
    <row r="92" spans="1:25" ht="12.75">
      <c r="A92" s="7">
        <v>90</v>
      </c>
      <c r="B92" s="7" t="s">
        <v>175</v>
      </c>
      <c r="C92">
        <v>31</v>
      </c>
      <c r="D92" s="9">
        <v>156061</v>
      </c>
      <c r="E92">
        <v>11825</v>
      </c>
      <c r="F92">
        <v>13231</v>
      </c>
      <c r="G92">
        <v>10094</v>
      </c>
      <c r="H92">
        <v>6703</v>
      </c>
      <c r="I92">
        <v>56077</v>
      </c>
      <c r="J92">
        <v>5604</v>
      </c>
      <c r="K92" s="13">
        <v>152330</v>
      </c>
      <c r="L92" s="13">
        <v>7636</v>
      </c>
      <c r="M92" s="13">
        <v>32072</v>
      </c>
      <c r="N92">
        <v>24691</v>
      </c>
      <c r="O92">
        <v>155110</v>
      </c>
      <c r="P92">
        <v>13640</v>
      </c>
      <c r="Q92">
        <v>8060</v>
      </c>
      <c r="R92">
        <v>5960</v>
      </c>
      <c r="S92">
        <v>4530</v>
      </c>
      <c r="T92">
        <v>51650</v>
      </c>
      <c r="U92">
        <v>4116</v>
      </c>
      <c r="V92">
        <v>146461</v>
      </c>
      <c r="W92">
        <v>4717</v>
      </c>
      <c r="X92">
        <v>33488</v>
      </c>
      <c r="Y92">
        <v>15855</v>
      </c>
    </row>
    <row r="93" spans="1:25" ht="12.75">
      <c r="A93" s="7">
        <v>91</v>
      </c>
      <c r="B93" s="7" t="s">
        <v>176</v>
      </c>
      <c r="C93">
        <v>31</v>
      </c>
      <c r="D93" s="9">
        <v>130108</v>
      </c>
      <c r="E93">
        <v>10244</v>
      </c>
      <c r="F93">
        <v>14659</v>
      </c>
      <c r="G93">
        <v>6323</v>
      </c>
      <c r="H93">
        <v>11493</v>
      </c>
      <c r="I93">
        <v>52227</v>
      </c>
      <c r="J93">
        <v>2210</v>
      </c>
      <c r="K93" s="13">
        <v>128575</v>
      </c>
      <c r="L93" s="13">
        <v>1639</v>
      </c>
      <c r="M93" s="13">
        <v>35346</v>
      </c>
      <c r="N93">
        <v>16377</v>
      </c>
      <c r="O93">
        <v>123093</v>
      </c>
      <c r="P93">
        <v>9610</v>
      </c>
      <c r="Q93">
        <v>7610</v>
      </c>
      <c r="R93">
        <v>3890</v>
      </c>
      <c r="S93">
        <v>8450</v>
      </c>
      <c r="T93">
        <v>47450</v>
      </c>
      <c r="U93">
        <v>2082</v>
      </c>
      <c r="V93">
        <v>120271</v>
      </c>
      <c r="W93">
        <v>936</v>
      </c>
      <c r="X93">
        <v>32415</v>
      </c>
      <c r="Y93">
        <v>9954</v>
      </c>
    </row>
    <row r="94" spans="1:25" ht="12.75">
      <c r="A94" s="7">
        <v>92</v>
      </c>
      <c r="B94" s="7" t="s">
        <v>177</v>
      </c>
      <c r="C94">
        <v>33</v>
      </c>
      <c r="D94" s="9">
        <v>118210</v>
      </c>
      <c r="E94">
        <v>7887</v>
      </c>
      <c r="F94">
        <v>10875</v>
      </c>
      <c r="G94">
        <v>6246</v>
      </c>
      <c r="H94">
        <v>8426</v>
      </c>
      <c r="I94">
        <v>40965</v>
      </c>
      <c r="J94">
        <v>4373</v>
      </c>
      <c r="K94" s="13">
        <v>116112</v>
      </c>
      <c r="L94" s="13">
        <v>3243</v>
      </c>
      <c r="M94" s="13">
        <v>24903</v>
      </c>
      <c r="N94">
        <v>19888</v>
      </c>
      <c r="O94">
        <v>117508</v>
      </c>
      <c r="P94">
        <v>6390</v>
      </c>
      <c r="Q94">
        <v>6210</v>
      </c>
      <c r="R94">
        <v>4490</v>
      </c>
      <c r="S94">
        <v>5900</v>
      </c>
      <c r="T94">
        <v>38460</v>
      </c>
      <c r="U94">
        <v>3501</v>
      </c>
      <c r="V94">
        <v>112430</v>
      </c>
      <c r="W94">
        <v>2501</v>
      </c>
      <c r="X94">
        <v>24474</v>
      </c>
      <c r="Y94">
        <v>12907</v>
      </c>
    </row>
    <row r="95" spans="1:25" ht="12.75">
      <c r="A95" s="7">
        <v>93</v>
      </c>
      <c r="B95" s="7" t="s">
        <v>178</v>
      </c>
      <c r="C95">
        <v>66</v>
      </c>
      <c r="D95" s="9">
        <v>90655</v>
      </c>
      <c r="E95">
        <v>9545</v>
      </c>
      <c r="F95">
        <v>7890</v>
      </c>
      <c r="G95">
        <v>4485</v>
      </c>
      <c r="H95">
        <v>5922</v>
      </c>
      <c r="I95">
        <v>33932</v>
      </c>
      <c r="J95">
        <v>2687</v>
      </c>
      <c r="K95" s="13">
        <v>89174</v>
      </c>
      <c r="L95" s="13">
        <v>1571</v>
      </c>
      <c r="M95" s="13">
        <v>23422</v>
      </c>
      <c r="N95">
        <v>14046</v>
      </c>
      <c r="O95">
        <v>85429</v>
      </c>
      <c r="P95">
        <v>9760</v>
      </c>
      <c r="Q95">
        <v>4620</v>
      </c>
      <c r="R95">
        <v>2860</v>
      </c>
      <c r="S95">
        <v>4760</v>
      </c>
      <c r="T95">
        <v>31810</v>
      </c>
      <c r="U95">
        <v>2225</v>
      </c>
      <c r="V95">
        <v>82538</v>
      </c>
      <c r="W95">
        <v>797</v>
      </c>
      <c r="X95">
        <v>22217</v>
      </c>
      <c r="Y95">
        <v>8725</v>
      </c>
    </row>
    <row r="96" spans="1:25" ht="12.75">
      <c r="A96" s="7">
        <v>94</v>
      </c>
      <c r="B96" s="7" t="s">
        <v>179</v>
      </c>
      <c r="C96">
        <v>33</v>
      </c>
      <c r="D96" s="9">
        <v>111007</v>
      </c>
      <c r="E96">
        <v>9696</v>
      </c>
      <c r="F96">
        <v>6358</v>
      </c>
      <c r="G96">
        <v>7319</v>
      </c>
      <c r="H96">
        <v>5088</v>
      </c>
      <c r="I96">
        <v>37925</v>
      </c>
      <c r="J96">
        <v>4052</v>
      </c>
      <c r="K96" s="13">
        <v>108756</v>
      </c>
      <c r="L96" s="13">
        <v>3330</v>
      </c>
      <c r="M96" s="13">
        <v>26308</v>
      </c>
      <c r="N96">
        <v>18946</v>
      </c>
      <c r="O96">
        <v>105382</v>
      </c>
      <c r="P96">
        <v>11790</v>
      </c>
      <c r="Q96">
        <v>3410</v>
      </c>
      <c r="R96">
        <v>5050</v>
      </c>
      <c r="S96">
        <v>3620</v>
      </c>
      <c r="T96">
        <v>35680</v>
      </c>
      <c r="U96">
        <v>2881</v>
      </c>
      <c r="V96">
        <v>100812</v>
      </c>
      <c r="W96">
        <v>2036</v>
      </c>
      <c r="X96">
        <v>23522</v>
      </c>
      <c r="Y96">
        <v>11933</v>
      </c>
    </row>
    <row r="97" spans="1:25" ht="12.75">
      <c r="A97" s="7">
        <v>95</v>
      </c>
      <c r="B97" s="7" t="s">
        <v>180</v>
      </c>
      <c r="C97">
        <v>33</v>
      </c>
      <c r="D97" s="9">
        <v>81672</v>
      </c>
      <c r="E97">
        <v>7765</v>
      </c>
      <c r="F97">
        <v>5513</v>
      </c>
      <c r="G97">
        <v>4733</v>
      </c>
      <c r="H97">
        <v>3584</v>
      </c>
      <c r="I97">
        <v>27078</v>
      </c>
      <c r="J97">
        <v>3721</v>
      </c>
      <c r="K97" s="13">
        <v>79806</v>
      </c>
      <c r="L97" s="13">
        <v>2697</v>
      </c>
      <c r="M97" s="13">
        <v>19565</v>
      </c>
      <c r="N97">
        <v>14734</v>
      </c>
      <c r="O97">
        <v>81599</v>
      </c>
      <c r="P97">
        <v>6420</v>
      </c>
      <c r="Q97">
        <v>3270</v>
      </c>
      <c r="R97">
        <v>3110</v>
      </c>
      <c r="S97">
        <v>2650</v>
      </c>
      <c r="T97">
        <v>26930</v>
      </c>
      <c r="U97">
        <v>2980</v>
      </c>
      <c r="V97">
        <v>77163</v>
      </c>
      <c r="W97">
        <v>1823</v>
      </c>
      <c r="X97">
        <v>18817</v>
      </c>
      <c r="Y97">
        <v>9071</v>
      </c>
    </row>
    <row r="98" spans="1:25" ht="12.75">
      <c r="A98" s="7">
        <v>96</v>
      </c>
      <c r="B98" s="7" t="s">
        <v>181</v>
      </c>
      <c r="C98">
        <v>32</v>
      </c>
      <c r="D98" s="9">
        <v>118208</v>
      </c>
      <c r="E98">
        <v>10445</v>
      </c>
      <c r="F98">
        <v>6179</v>
      </c>
      <c r="G98">
        <v>7379</v>
      </c>
      <c r="H98">
        <v>3797</v>
      </c>
      <c r="I98">
        <v>37719</v>
      </c>
      <c r="J98">
        <v>8355</v>
      </c>
      <c r="K98" s="13">
        <v>114329</v>
      </c>
      <c r="L98" s="13">
        <v>7411</v>
      </c>
      <c r="M98" s="13">
        <v>24939</v>
      </c>
      <c r="N98">
        <v>24244</v>
      </c>
      <c r="O98">
        <v>125042</v>
      </c>
      <c r="P98">
        <v>9020</v>
      </c>
      <c r="Q98">
        <v>2980</v>
      </c>
      <c r="R98">
        <v>4180</v>
      </c>
      <c r="S98">
        <v>2520</v>
      </c>
      <c r="T98">
        <v>35630</v>
      </c>
      <c r="U98">
        <v>6277</v>
      </c>
      <c r="V98">
        <v>116692</v>
      </c>
      <c r="W98">
        <v>5380</v>
      </c>
      <c r="X98">
        <v>28356</v>
      </c>
      <c r="Y98">
        <v>16227</v>
      </c>
    </row>
    <row r="99" spans="1:25" ht="12.75">
      <c r="A99" s="7">
        <v>97</v>
      </c>
      <c r="B99" s="7" t="s">
        <v>182</v>
      </c>
      <c r="C99">
        <v>32</v>
      </c>
      <c r="D99" s="9">
        <v>150155</v>
      </c>
      <c r="E99">
        <v>12754</v>
      </c>
      <c r="F99">
        <v>16388</v>
      </c>
      <c r="G99">
        <v>6487</v>
      </c>
      <c r="H99">
        <v>11235</v>
      </c>
      <c r="I99">
        <v>54777</v>
      </c>
      <c r="J99">
        <v>4285</v>
      </c>
      <c r="K99" s="13">
        <v>147957</v>
      </c>
      <c r="L99" s="13">
        <v>3046</v>
      </c>
      <c r="M99" s="13">
        <v>36641</v>
      </c>
      <c r="N99">
        <v>23629</v>
      </c>
      <c r="O99">
        <v>151492</v>
      </c>
      <c r="P99">
        <v>11710</v>
      </c>
      <c r="Q99">
        <v>10650</v>
      </c>
      <c r="R99">
        <v>3960</v>
      </c>
      <c r="S99">
        <v>9020</v>
      </c>
      <c r="T99">
        <v>54980</v>
      </c>
      <c r="U99">
        <v>3982</v>
      </c>
      <c r="V99">
        <v>147201</v>
      </c>
      <c r="W99">
        <v>2018</v>
      </c>
      <c r="X99">
        <v>37027</v>
      </c>
      <c r="Y99">
        <v>15370</v>
      </c>
    </row>
    <row r="100" spans="1:25" ht="12.75">
      <c r="A100" s="7">
        <v>98</v>
      </c>
      <c r="B100" s="7" t="s">
        <v>183</v>
      </c>
      <c r="C100">
        <v>32</v>
      </c>
      <c r="D100" s="9">
        <v>122089</v>
      </c>
      <c r="E100">
        <v>9940</v>
      </c>
      <c r="F100">
        <v>9825</v>
      </c>
      <c r="G100">
        <v>7230</v>
      </c>
      <c r="H100">
        <v>6887</v>
      </c>
      <c r="I100">
        <v>42822</v>
      </c>
      <c r="J100">
        <v>5047</v>
      </c>
      <c r="K100" s="13">
        <v>119626</v>
      </c>
      <c r="L100" s="13">
        <v>3182</v>
      </c>
      <c r="M100" s="13">
        <v>29916</v>
      </c>
      <c r="N100">
        <v>21100</v>
      </c>
      <c r="O100">
        <v>115100</v>
      </c>
      <c r="P100">
        <v>8460</v>
      </c>
      <c r="Q100">
        <v>5110</v>
      </c>
      <c r="R100">
        <v>3970</v>
      </c>
      <c r="S100">
        <v>4890</v>
      </c>
      <c r="T100">
        <v>38780</v>
      </c>
      <c r="U100">
        <v>4094</v>
      </c>
      <c r="V100">
        <v>110699</v>
      </c>
      <c r="W100">
        <v>1945</v>
      </c>
      <c r="X100">
        <v>28184</v>
      </c>
      <c r="Y100">
        <v>13697</v>
      </c>
    </row>
    <row r="101" spans="1:25" ht="12.75">
      <c r="A101" s="7">
        <v>99</v>
      </c>
      <c r="B101" s="7" t="s">
        <v>184</v>
      </c>
      <c r="C101">
        <v>32</v>
      </c>
      <c r="D101" s="9">
        <v>191080</v>
      </c>
      <c r="E101">
        <v>14224</v>
      </c>
      <c r="F101">
        <v>15169</v>
      </c>
      <c r="G101">
        <v>11167</v>
      </c>
      <c r="H101">
        <v>10339</v>
      </c>
      <c r="I101">
        <v>68660</v>
      </c>
      <c r="J101">
        <v>8623</v>
      </c>
      <c r="K101" s="13">
        <v>187015</v>
      </c>
      <c r="L101" s="13">
        <v>5523</v>
      </c>
      <c r="M101" s="13">
        <v>49441</v>
      </c>
      <c r="N101">
        <v>32689</v>
      </c>
      <c r="O101">
        <v>185093</v>
      </c>
      <c r="P101">
        <v>13000</v>
      </c>
      <c r="Q101">
        <v>9240</v>
      </c>
      <c r="R101">
        <v>5890</v>
      </c>
      <c r="S101">
        <v>8320</v>
      </c>
      <c r="T101">
        <v>64420</v>
      </c>
      <c r="U101">
        <v>7608</v>
      </c>
      <c r="V101">
        <v>176372</v>
      </c>
      <c r="W101">
        <v>3995</v>
      </c>
      <c r="X101">
        <v>45646</v>
      </c>
      <c r="Y101">
        <v>21174</v>
      </c>
    </row>
    <row r="102" spans="1:25" ht="12.75">
      <c r="A102" s="7">
        <v>100</v>
      </c>
      <c r="B102" s="7" t="s">
        <v>185</v>
      </c>
      <c r="C102">
        <v>34</v>
      </c>
      <c r="D102" s="9">
        <v>79649</v>
      </c>
      <c r="E102">
        <v>4259</v>
      </c>
      <c r="F102">
        <v>3819</v>
      </c>
      <c r="G102">
        <v>4612</v>
      </c>
      <c r="H102">
        <v>3514</v>
      </c>
      <c r="I102">
        <v>25887</v>
      </c>
      <c r="J102">
        <v>2967</v>
      </c>
      <c r="K102" s="13">
        <v>78122</v>
      </c>
      <c r="L102" s="13">
        <v>2015</v>
      </c>
      <c r="M102" s="13">
        <v>17295</v>
      </c>
      <c r="N102">
        <v>15334</v>
      </c>
      <c r="O102">
        <v>78110</v>
      </c>
      <c r="P102">
        <v>3400</v>
      </c>
      <c r="Q102">
        <v>2470</v>
      </c>
      <c r="R102">
        <v>3180</v>
      </c>
      <c r="S102">
        <v>2860</v>
      </c>
      <c r="T102">
        <v>23340</v>
      </c>
      <c r="U102">
        <v>2036</v>
      </c>
      <c r="V102">
        <v>74692</v>
      </c>
      <c r="W102">
        <v>1440</v>
      </c>
      <c r="X102">
        <v>16911</v>
      </c>
      <c r="Y102">
        <v>9215</v>
      </c>
    </row>
    <row r="103" spans="1:25" ht="12.75">
      <c r="A103" s="7">
        <v>101</v>
      </c>
      <c r="B103" s="7" t="s">
        <v>186</v>
      </c>
      <c r="C103">
        <v>34</v>
      </c>
      <c r="D103" s="9">
        <v>87865</v>
      </c>
      <c r="E103">
        <v>3646</v>
      </c>
      <c r="F103">
        <v>4475</v>
      </c>
      <c r="G103">
        <v>4785</v>
      </c>
      <c r="H103">
        <v>3911</v>
      </c>
      <c r="I103">
        <v>25931</v>
      </c>
      <c r="J103">
        <v>3374</v>
      </c>
      <c r="K103" s="13">
        <v>85932</v>
      </c>
      <c r="L103" s="13">
        <v>2728</v>
      </c>
      <c r="M103" s="13">
        <v>16457</v>
      </c>
      <c r="N103">
        <v>17530</v>
      </c>
      <c r="O103">
        <v>83866</v>
      </c>
      <c r="P103">
        <v>3100</v>
      </c>
      <c r="Q103">
        <v>2930</v>
      </c>
      <c r="R103">
        <v>3080</v>
      </c>
      <c r="S103">
        <v>2830</v>
      </c>
      <c r="T103">
        <v>23870</v>
      </c>
      <c r="U103">
        <v>2298</v>
      </c>
      <c r="V103">
        <v>79814</v>
      </c>
      <c r="W103">
        <v>1528</v>
      </c>
      <c r="X103">
        <v>15912</v>
      </c>
      <c r="Y103">
        <v>10446</v>
      </c>
    </row>
    <row r="104" spans="1:25" ht="12.75">
      <c r="A104" s="7">
        <v>102</v>
      </c>
      <c r="B104" s="7" t="s">
        <v>187</v>
      </c>
      <c r="C104">
        <v>34</v>
      </c>
      <c r="D104" s="9">
        <v>92517</v>
      </c>
      <c r="E104">
        <v>4592</v>
      </c>
      <c r="F104">
        <v>4198</v>
      </c>
      <c r="G104">
        <v>5467</v>
      </c>
      <c r="H104">
        <v>2755</v>
      </c>
      <c r="I104">
        <v>27245</v>
      </c>
      <c r="J104">
        <v>4553</v>
      </c>
      <c r="K104" s="13">
        <v>90144</v>
      </c>
      <c r="L104" s="13">
        <v>3098</v>
      </c>
      <c r="M104" s="13">
        <v>17463</v>
      </c>
      <c r="N104">
        <v>19462</v>
      </c>
      <c r="O104">
        <v>88647</v>
      </c>
      <c r="P104">
        <v>3960</v>
      </c>
      <c r="Q104">
        <v>2620</v>
      </c>
      <c r="R104">
        <v>2870</v>
      </c>
      <c r="S104">
        <v>2070</v>
      </c>
      <c r="T104">
        <v>23880</v>
      </c>
      <c r="U104">
        <v>3216</v>
      </c>
      <c r="V104">
        <v>83396</v>
      </c>
      <c r="W104">
        <v>1816</v>
      </c>
      <c r="X104">
        <v>16759</v>
      </c>
      <c r="Y104">
        <v>11905</v>
      </c>
    </row>
    <row r="105" spans="1:25" ht="12.75">
      <c r="A105" s="7">
        <v>103</v>
      </c>
      <c r="B105" s="7" t="s">
        <v>188</v>
      </c>
      <c r="C105">
        <v>34</v>
      </c>
      <c r="D105" s="9">
        <v>80509</v>
      </c>
      <c r="E105">
        <v>4694</v>
      </c>
      <c r="F105">
        <v>3306</v>
      </c>
      <c r="G105">
        <v>5182</v>
      </c>
      <c r="H105">
        <v>2548</v>
      </c>
      <c r="I105">
        <v>24258</v>
      </c>
      <c r="J105">
        <v>3244</v>
      </c>
      <c r="K105" s="13">
        <v>78767</v>
      </c>
      <c r="L105" s="13">
        <v>2235</v>
      </c>
      <c r="M105" s="13">
        <v>15967</v>
      </c>
      <c r="N105">
        <v>15938</v>
      </c>
      <c r="O105">
        <v>74448</v>
      </c>
      <c r="P105">
        <v>3320</v>
      </c>
      <c r="Q105">
        <v>2020</v>
      </c>
      <c r="R105">
        <v>3310</v>
      </c>
      <c r="S105">
        <v>2070</v>
      </c>
      <c r="T105">
        <v>20950</v>
      </c>
      <c r="U105">
        <v>2230</v>
      </c>
      <c r="V105">
        <v>71278</v>
      </c>
      <c r="W105">
        <v>1276</v>
      </c>
      <c r="X105">
        <v>14634</v>
      </c>
      <c r="Y105">
        <v>9124</v>
      </c>
    </row>
    <row r="106" spans="1:25" ht="12.75">
      <c r="A106" s="7">
        <v>104</v>
      </c>
      <c r="B106" s="7" t="s">
        <v>189</v>
      </c>
      <c r="C106">
        <v>34</v>
      </c>
      <c r="D106" s="9">
        <v>63012</v>
      </c>
      <c r="E106">
        <v>2089</v>
      </c>
      <c r="F106">
        <v>2945</v>
      </c>
      <c r="G106">
        <v>3666</v>
      </c>
      <c r="H106">
        <v>1985</v>
      </c>
      <c r="I106">
        <v>16774</v>
      </c>
      <c r="J106">
        <v>3440</v>
      </c>
      <c r="K106" s="13">
        <v>61114</v>
      </c>
      <c r="L106" s="13">
        <v>2297</v>
      </c>
      <c r="M106" s="13">
        <v>10607</v>
      </c>
      <c r="N106">
        <v>14340</v>
      </c>
      <c r="O106">
        <v>60004</v>
      </c>
      <c r="P106">
        <v>2060</v>
      </c>
      <c r="Q106">
        <v>1680</v>
      </c>
      <c r="R106">
        <v>2640</v>
      </c>
      <c r="S106">
        <v>1560</v>
      </c>
      <c r="T106">
        <v>15650</v>
      </c>
      <c r="U106">
        <v>2149</v>
      </c>
      <c r="V106">
        <v>56262</v>
      </c>
      <c r="W106">
        <v>1382</v>
      </c>
      <c r="X106">
        <v>10723</v>
      </c>
      <c r="Y106">
        <v>8358</v>
      </c>
    </row>
    <row r="107" spans="1:25" ht="12.75">
      <c r="A107" s="7">
        <v>105</v>
      </c>
      <c r="B107" s="7" t="s">
        <v>190</v>
      </c>
      <c r="C107">
        <v>34</v>
      </c>
      <c r="D107" s="9">
        <v>95562</v>
      </c>
      <c r="E107">
        <v>4459</v>
      </c>
      <c r="F107">
        <v>3914</v>
      </c>
      <c r="G107">
        <v>6058</v>
      </c>
      <c r="H107">
        <v>2696</v>
      </c>
      <c r="I107">
        <v>29409</v>
      </c>
      <c r="J107">
        <v>4182</v>
      </c>
      <c r="K107" s="13">
        <v>93327</v>
      </c>
      <c r="L107" s="13">
        <v>2846</v>
      </c>
      <c r="M107" s="13">
        <v>19020</v>
      </c>
      <c r="N107">
        <v>19157</v>
      </c>
      <c r="O107">
        <v>87450</v>
      </c>
      <c r="P107">
        <v>3170</v>
      </c>
      <c r="Q107">
        <v>2260</v>
      </c>
      <c r="R107">
        <v>3310</v>
      </c>
      <c r="S107">
        <v>1970</v>
      </c>
      <c r="T107">
        <v>25130</v>
      </c>
      <c r="U107">
        <v>2517</v>
      </c>
      <c r="V107">
        <v>82725</v>
      </c>
      <c r="W107">
        <v>1641</v>
      </c>
      <c r="X107">
        <v>17020</v>
      </c>
      <c r="Y107">
        <v>10612</v>
      </c>
    </row>
    <row r="108" spans="1:25" ht="12.75">
      <c r="A108" s="7">
        <v>106</v>
      </c>
      <c r="B108" s="7" t="s">
        <v>191</v>
      </c>
      <c r="C108">
        <v>34</v>
      </c>
      <c r="D108" s="9">
        <v>2153</v>
      </c>
      <c r="E108">
        <v>51</v>
      </c>
      <c r="F108">
        <v>95</v>
      </c>
      <c r="G108">
        <v>236</v>
      </c>
      <c r="H108">
        <v>73</v>
      </c>
      <c r="I108">
        <v>965</v>
      </c>
      <c r="J108">
        <v>22</v>
      </c>
      <c r="K108" s="13">
        <v>2138</v>
      </c>
      <c r="L108" s="13">
        <v>15</v>
      </c>
      <c r="M108" s="13">
        <v>560</v>
      </c>
      <c r="N108">
        <v>270</v>
      </c>
      <c r="O108">
        <v>2049</v>
      </c>
      <c r="P108">
        <v>100</v>
      </c>
      <c r="Q108">
        <v>120</v>
      </c>
      <c r="R108">
        <v>210</v>
      </c>
      <c r="S108">
        <v>20</v>
      </c>
      <c r="T108">
        <v>880</v>
      </c>
      <c r="U108">
        <v>29</v>
      </c>
      <c r="V108">
        <v>2023</v>
      </c>
      <c r="W108">
        <v>11</v>
      </c>
      <c r="X108">
        <v>577</v>
      </c>
      <c r="Y108">
        <v>169</v>
      </c>
    </row>
    <row r="109" spans="1:25" ht="12.75">
      <c r="A109" s="7">
        <v>107</v>
      </c>
      <c r="B109" s="7" t="s">
        <v>192</v>
      </c>
      <c r="C109">
        <v>35</v>
      </c>
      <c r="D109" s="9">
        <v>93492</v>
      </c>
      <c r="E109">
        <v>8777</v>
      </c>
      <c r="F109">
        <v>3866</v>
      </c>
      <c r="G109">
        <v>5880</v>
      </c>
      <c r="H109">
        <v>3601</v>
      </c>
      <c r="I109">
        <v>30712</v>
      </c>
      <c r="J109">
        <v>4273</v>
      </c>
      <c r="K109" s="13">
        <v>90851</v>
      </c>
      <c r="L109" s="13">
        <v>3130</v>
      </c>
      <c r="M109" s="13">
        <v>20338</v>
      </c>
      <c r="N109">
        <v>18130</v>
      </c>
      <c r="O109">
        <v>96878</v>
      </c>
      <c r="P109">
        <v>8330</v>
      </c>
      <c r="Q109">
        <v>2390</v>
      </c>
      <c r="R109">
        <v>4700</v>
      </c>
      <c r="S109">
        <v>2770</v>
      </c>
      <c r="T109">
        <v>31210</v>
      </c>
      <c r="U109">
        <v>3461</v>
      </c>
      <c r="V109">
        <v>92060</v>
      </c>
      <c r="W109">
        <v>1869</v>
      </c>
      <c r="X109">
        <v>21485</v>
      </c>
      <c r="Y109">
        <v>11693</v>
      </c>
    </row>
    <row r="110" spans="1:25" ht="12.75">
      <c r="A110" s="7">
        <v>108</v>
      </c>
      <c r="B110" s="7" t="s">
        <v>193</v>
      </c>
      <c r="C110">
        <v>35</v>
      </c>
      <c r="D110" s="9">
        <v>71980</v>
      </c>
      <c r="E110">
        <v>8087</v>
      </c>
      <c r="F110">
        <v>2323</v>
      </c>
      <c r="G110">
        <v>4002</v>
      </c>
      <c r="H110">
        <v>2600</v>
      </c>
      <c r="I110">
        <v>20430</v>
      </c>
      <c r="J110">
        <v>5536</v>
      </c>
      <c r="K110" s="13">
        <v>69815</v>
      </c>
      <c r="L110" s="13">
        <v>3215</v>
      </c>
      <c r="M110" s="13">
        <v>14385</v>
      </c>
      <c r="N110">
        <v>17200</v>
      </c>
      <c r="O110">
        <v>73853</v>
      </c>
      <c r="P110">
        <v>12960</v>
      </c>
      <c r="Q110">
        <v>1370</v>
      </c>
      <c r="R110">
        <v>2950</v>
      </c>
      <c r="S110">
        <v>1770</v>
      </c>
      <c r="T110">
        <v>23120</v>
      </c>
      <c r="U110">
        <v>2598</v>
      </c>
      <c r="V110">
        <v>70242</v>
      </c>
      <c r="W110">
        <v>1979</v>
      </c>
      <c r="X110">
        <v>16064</v>
      </c>
      <c r="Y110">
        <v>9639</v>
      </c>
    </row>
    <row r="111" spans="1:25" ht="12.75">
      <c r="A111" s="7">
        <v>109</v>
      </c>
      <c r="B111" s="7" t="s">
        <v>194</v>
      </c>
      <c r="C111">
        <v>35</v>
      </c>
      <c r="D111" s="9">
        <v>100739</v>
      </c>
      <c r="E111">
        <v>7452</v>
      </c>
      <c r="F111">
        <v>4896</v>
      </c>
      <c r="G111">
        <v>6777</v>
      </c>
      <c r="H111">
        <v>3551</v>
      </c>
      <c r="I111">
        <v>33673</v>
      </c>
      <c r="J111">
        <v>4486</v>
      </c>
      <c r="K111" s="13">
        <v>98156</v>
      </c>
      <c r="L111" s="13">
        <v>3288</v>
      </c>
      <c r="M111" s="13">
        <v>23054</v>
      </c>
      <c r="N111">
        <v>18618</v>
      </c>
      <c r="O111">
        <v>101970</v>
      </c>
      <c r="P111">
        <v>10010</v>
      </c>
      <c r="Q111">
        <v>3290</v>
      </c>
      <c r="R111">
        <v>4920</v>
      </c>
      <c r="S111">
        <v>2910</v>
      </c>
      <c r="T111">
        <v>34980</v>
      </c>
      <c r="U111">
        <v>3356</v>
      </c>
      <c r="V111">
        <v>97711</v>
      </c>
      <c r="W111">
        <v>2297</v>
      </c>
      <c r="X111">
        <v>23596</v>
      </c>
      <c r="Y111">
        <v>12106</v>
      </c>
    </row>
    <row r="112" spans="1:25" ht="12.75">
      <c r="A112" s="7">
        <v>110</v>
      </c>
      <c r="B112" s="7" t="s">
        <v>195</v>
      </c>
      <c r="C112">
        <v>35</v>
      </c>
      <c r="D112" s="9">
        <v>69318</v>
      </c>
      <c r="E112">
        <v>7946</v>
      </c>
      <c r="F112">
        <v>2705</v>
      </c>
      <c r="G112">
        <v>4184</v>
      </c>
      <c r="H112">
        <v>2470</v>
      </c>
      <c r="I112">
        <v>21622</v>
      </c>
      <c r="J112">
        <v>3616</v>
      </c>
      <c r="K112" s="13">
        <v>66773</v>
      </c>
      <c r="L112" s="13">
        <v>2996</v>
      </c>
      <c r="M112" s="13">
        <v>14427</v>
      </c>
      <c r="N112">
        <v>13523</v>
      </c>
      <c r="O112">
        <v>72174</v>
      </c>
      <c r="P112">
        <v>4690</v>
      </c>
      <c r="Q112">
        <v>1640</v>
      </c>
      <c r="R112">
        <v>4060</v>
      </c>
      <c r="S112">
        <v>2310</v>
      </c>
      <c r="T112">
        <v>23860</v>
      </c>
      <c r="U112">
        <v>2491</v>
      </c>
      <c r="V112">
        <v>68421</v>
      </c>
      <c r="W112">
        <v>1795</v>
      </c>
      <c r="X112">
        <v>16380</v>
      </c>
      <c r="Y112">
        <v>8458</v>
      </c>
    </row>
    <row r="113" spans="1:25" ht="12.75">
      <c r="A113" s="7">
        <v>111</v>
      </c>
      <c r="B113" s="7" t="s">
        <v>196</v>
      </c>
      <c r="C113">
        <v>35</v>
      </c>
      <c r="D113" s="9">
        <v>49777</v>
      </c>
      <c r="E113">
        <v>2629</v>
      </c>
      <c r="F113">
        <v>2414</v>
      </c>
      <c r="G113">
        <v>3667</v>
      </c>
      <c r="H113">
        <v>2182</v>
      </c>
      <c r="I113">
        <v>18104</v>
      </c>
      <c r="J113">
        <v>1479</v>
      </c>
      <c r="K113" s="13">
        <v>49034</v>
      </c>
      <c r="L113" s="13">
        <v>763</v>
      </c>
      <c r="M113" s="13">
        <v>12364</v>
      </c>
      <c r="N113">
        <v>8195</v>
      </c>
      <c r="O113">
        <v>45962</v>
      </c>
      <c r="P113">
        <v>2620</v>
      </c>
      <c r="Q113">
        <v>1530</v>
      </c>
      <c r="R113">
        <v>2870</v>
      </c>
      <c r="S113">
        <v>1540</v>
      </c>
      <c r="T113">
        <v>16820</v>
      </c>
      <c r="U113">
        <v>1008</v>
      </c>
      <c r="V113">
        <v>44792</v>
      </c>
      <c r="W113">
        <v>385</v>
      </c>
      <c r="X113">
        <v>10706</v>
      </c>
      <c r="Y113">
        <v>4861</v>
      </c>
    </row>
    <row r="114" spans="1:25" ht="12.75">
      <c r="A114" s="7">
        <v>112</v>
      </c>
      <c r="B114" s="7" t="s">
        <v>197</v>
      </c>
      <c r="C114">
        <v>35</v>
      </c>
      <c r="D114" s="9">
        <v>102301</v>
      </c>
      <c r="E114">
        <v>6686</v>
      </c>
      <c r="F114">
        <v>5471</v>
      </c>
      <c r="G114">
        <v>6077</v>
      </c>
      <c r="H114">
        <v>5577</v>
      </c>
      <c r="I114">
        <v>34673</v>
      </c>
      <c r="J114">
        <v>3213</v>
      </c>
      <c r="K114" s="13">
        <v>100821</v>
      </c>
      <c r="L114" s="13">
        <v>1661</v>
      </c>
      <c r="M114" s="13">
        <v>23069</v>
      </c>
      <c r="N114">
        <v>18279</v>
      </c>
      <c r="O114">
        <v>99094</v>
      </c>
      <c r="P114">
        <v>7320</v>
      </c>
      <c r="Q114">
        <v>3880</v>
      </c>
      <c r="R114">
        <v>4640</v>
      </c>
      <c r="S114">
        <v>4150</v>
      </c>
      <c r="T114">
        <v>33310</v>
      </c>
      <c r="U114">
        <v>2185</v>
      </c>
      <c r="V114">
        <v>96892</v>
      </c>
      <c r="W114">
        <v>897</v>
      </c>
      <c r="X114">
        <v>22567</v>
      </c>
      <c r="Y114">
        <v>11076</v>
      </c>
    </row>
    <row r="115" spans="1:25" ht="12.75">
      <c r="A115" s="7">
        <v>113</v>
      </c>
      <c r="B115" s="7" t="s">
        <v>198</v>
      </c>
      <c r="C115">
        <v>36</v>
      </c>
      <c r="D115" s="9">
        <v>116471</v>
      </c>
      <c r="E115">
        <v>15486</v>
      </c>
      <c r="F115">
        <v>6266</v>
      </c>
      <c r="G115">
        <v>7216</v>
      </c>
      <c r="H115">
        <v>5195</v>
      </c>
      <c r="I115">
        <v>41355</v>
      </c>
      <c r="J115">
        <v>4659</v>
      </c>
      <c r="K115" s="13">
        <v>113895</v>
      </c>
      <c r="L115" s="13">
        <v>3331</v>
      </c>
      <c r="M115" s="13">
        <v>26541</v>
      </c>
      <c r="N115">
        <v>22042</v>
      </c>
      <c r="O115">
        <v>113872</v>
      </c>
      <c r="P115">
        <v>16910</v>
      </c>
      <c r="Q115">
        <v>3590</v>
      </c>
      <c r="R115">
        <v>4380</v>
      </c>
      <c r="S115">
        <v>4110</v>
      </c>
      <c r="T115">
        <v>40290</v>
      </c>
      <c r="U115">
        <v>2961</v>
      </c>
      <c r="V115">
        <v>109385</v>
      </c>
      <c r="W115">
        <v>1375</v>
      </c>
      <c r="X115">
        <v>26358</v>
      </c>
      <c r="Y115">
        <v>14003</v>
      </c>
    </row>
    <row r="116" spans="1:25" ht="12.75">
      <c r="A116" s="7">
        <v>114</v>
      </c>
      <c r="B116" s="7" t="s">
        <v>199</v>
      </c>
      <c r="C116">
        <v>61</v>
      </c>
      <c r="D116" s="9">
        <v>71766</v>
      </c>
      <c r="E116">
        <v>6875</v>
      </c>
      <c r="F116">
        <v>2867</v>
      </c>
      <c r="G116">
        <v>4936</v>
      </c>
      <c r="H116">
        <v>1826</v>
      </c>
      <c r="I116">
        <v>21802</v>
      </c>
      <c r="J116">
        <v>4966</v>
      </c>
      <c r="K116" s="13">
        <v>69693</v>
      </c>
      <c r="L116" s="13">
        <v>2664</v>
      </c>
      <c r="M116" s="13">
        <v>13882</v>
      </c>
      <c r="N116">
        <v>17814</v>
      </c>
      <c r="O116">
        <v>71254</v>
      </c>
      <c r="P116">
        <v>6350</v>
      </c>
      <c r="Q116">
        <v>1580</v>
      </c>
      <c r="R116">
        <v>3140</v>
      </c>
      <c r="S116">
        <v>1340</v>
      </c>
      <c r="T116">
        <v>21260</v>
      </c>
      <c r="U116">
        <v>2972</v>
      </c>
      <c r="V116">
        <v>67182</v>
      </c>
      <c r="W116">
        <v>1234</v>
      </c>
      <c r="X116">
        <v>14080</v>
      </c>
      <c r="Y116">
        <v>11309</v>
      </c>
    </row>
    <row r="117" spans="1:25" ht="12.75">
      <c r="A117" s="7">
        <v>115</v>
      </c>
      <c r="B117" s="7" t="s">
        <v>200</v>
      </c>
      <c r="C117">
        <v>61</v>
      </c>
      <c r="D117" s="9">
        <v>98845</v>
      </c>
      <c r="E117">
        <v>8136</v>
      </c>
      <c r="F117">
        <v>4966</v>
      </c>
      <c r="G117">
        <v>6100</v>
      </c>
      <c r="H117">
        <v>3501</v>
      </c>
      <c r="I117">
        <v>31378</v>
      </c>
      <c r="J117">
        <v>5357</v>
      </c>
      <c r="K117" s="13">
        <v>95606</v>
      </c>
      <c r="L117" s="13">
        <v>3790</v>
      </c>
      <c r="M117" s="13">
        <v>20587</v>
      </c>
      <c r="N117">
        <v>21994</v>
      </c>
      <c r="O117">
        <v>96797</v>
      </c>
      <c r="P117">
        <v>7360</v>
      </c>
      <c r="Q117">
        <v>2610</v>
      </c>
      <c r="R117">
        <v>4540</v>
      </c>
      <c r="S117">
        <v>2810</v>
      </c>
      <c r="T117">
        <v>29770</v>
      </c>
      <c r="U117">
        <v>3578</v>
      </c>
      <c r="V117">
        <v>91096</v>
      </c>
      <c r="W117">
        <v>1995</v>
      </c>
      <c r="X117">
        <v>20069</v>
      </c>
      <c r="Y117">
        <v>13644</v>
      </c>
    </row>
    <row r="118" spans="1:25" ht="12.75">
      <c r="A118" s="7">
        <v>116</v>
      </c>
      <c r="B118" s="7" t="s">
        <v>201</v>
      </c>
      <c r="C118">
        <v>65</v>
      </c>
      <c r="D118" s="9">
        <v>221708</v>
      </c>
      <c r="E118">
        <v>21371</v>
      </c>
      <c r="F118">
        <v>13750</v>
      </c>
      <c r="G118">
        <v>13416</v>
      </c>
      <c r="H118">
        <v>9927</v>
      </c>
      <c r="I118">
        <v>70282</v>
      </c>
      <c r="J118">
        <v>9112</v>
      </c>
      <c r="K118" s="13">
        <v>215383</v>
      </c>
      <c r="L118" s="13">
        <v>10428</v>
      </c>
      <c r="M118" s="13">
        <v>44442</v>
      </c>
      <c r="N118">
        <v>40899</v>
      </c>
      <c r="O118">
        <v>225320</v>
      </c>
      <c r="P118">
        <v>28730</v>
      </c>
      <c r="Q118">
        <v>7940</v>
      </c>
      <c r="R118">
        <v>9280</v>
      </c>
      <c r="S118">
        <v>9280</v>
      </c>
      <c r="T118">
        <v>73790</v>
      </c>
      <c r="U118">
        <v>6205</v>
      </c>
      <c r="V118">
        <v>212587</v>
      </c>
      <c r="W118">
        <v>6788</v>
      </c>
      <c r="X118">
        <v>45868</v>
      </c>
      <c r="Y118">
        <v>26110</v>
      </c>
    </row>
    <row r="119" spans="1:25" ht="12.75">
      <c r="A119" s="7">
        <v>117</v>
      </c>
      <c r="B119" s="7" t="s">
        <v>202</v>
      </c>
      <c r="C119">
        <v>36</v>
      </c>
      <c r="D119" s="9">
        <v>69469</v>
      </c>
      <c r="E119">
        <v>5524</v>
      </c>
      <c r="F119">
        <v>4281</v>
      </c>
      <c r="G119">
        <v>3930</v>
      </c>
      <c r="H119">
        <v>4505</v>
      </c>
      <c r="I119">
        <v>24116</v>
      </c>
      <c r="J119">
        <v>1866</v>
      </c>
      <c r="K119" s="13">
        <v>68388</v>
      </c>
      <c r="L119" s="13">
        <v>956</v>
      </c>
      <c r="M119" s="13">
        <v>16538</v>
      </c>
      <c r="N119">
        <v>12032</v>
      </c>
      <c r="O119">
        <v>68418</v>
      </c>
      <c r="P119">
        <v>4960</v>
      </c>
      <c r="Q119">
        <v>2230</v>
      </c>
      <c r="R119">
        <v>2740</v>
      </c>
      <c r="S119">
        <v>3320</v>
      </c>
      <c r="T119">
        <v>23550</v>
      </c>
      <c r="U119">
        <v>1529</v>
      </c>
      <c r="V119">
        <v>66579</v>
      </c>
      <c r="W119">
        <v>580</v>
      </c>
      <c r="X119">
        <v>15888</v>
      </c>
      <c r="Y119">
        <v>7624</v>
      </c>
    </row>
    <row r="120" spans="1:25" ht="12.75">
      <c r="A120" s="7">
        <v>118</v>
      </c>
      <c r="B120" s="7" t="s">
        <v>203</v>
      </c>
      <c r="C120">
        <v>36</v>
      </c>
      <c r="D120" s="9">
        <v>110099</v>
      </c>
      <c r="E120">
        <v>13670</v>
      </c>
      <c r="F120">
        <v>6332</v>
      </c>
      <c r="G120">
        <v>6815</v>
      </c>
      <c r="H120">
        <v>4401</v>
      </c>
      <c r="I120">
        <v>39992</v>
      </c>
      <c r="J120">
        <v>4121</v>
      </c>
      <c r="K120" s="13">
        <v>107514</v>
      </c>
      <c r="L120" s="13">
        <v>3601</v>
      </c>
      <c r="M120" s="13">
        <v>25499</v>
      </c>
      <c r="N120">
        <v>19344</v>
      </c>
      <c r="O120">
        <v>106549</v>
      </c>
      <c r="P120">
        <v>16070</v>
      </c>
      <c r="Q120">
        <v>3950</v>
      </c>
      <c r="R120">
        <v>4070</v>
      </c>
      <c r="S120">
        <v>3280</v>
      </c>
      <c r="T120">
        <v>37940</v>
      </c>
      <c r="U120">
        <v>2664</v>
      </c>
      <c r="V120">
        <v>101725</v>
      </c>
      <c r="W120">
        <v>1928</v>
      </c>
      <c r="X120">
        <v>24012</v>
      </c>
      <c r="Y120">
        <v>12033</v>
      </c>
    </row>
    <row r="121" spans="1:25" ht="12.75">
      <c r="A121" s="7">
        <v>119</v>
      </c>
      <c r="B121" s="7" t="s">
        <v>204</v>
      </c>
      <c r="C121">
        <v>36</v>
      </c>
      <c r="D121" s="9">
        <v>89433</v>
      </c>
      <c r="E121">
        <v>9528</v>
      </c>
      <c r="F121">
        <v>6014</v>
      </c>
      <c r="G121">
        <v>5365</v>
      </c>
      <c r="H121">
        <v>5314</v>
      </c>
      <c r="I121">
        <v>32587</v>
      </c>
      <c r="J121">
        <v>3128</v>
      </c>
      <c r="K121" s="13">
        <v>87708</v>
      </c>
      <c r="L121" s="13">
        <v>2335</v>
      </c>
      <c r="M121" s="13">
        <v>23600</v>
      </c>
      <c r="N121">
        <v>14916</v>
      </c>
      <c r="O121">
        <v>86124</v>
      </c>
      <c r="P121">
        <v>8540</v>
      </c>
      <c r="Q121">
        <v>3840</v>
      </c>
      <c r="R121">
        <v>3470</v>
      </c>
      <c r="S121">
        <v>4180</v>
      </c>
      <c r="T121">
        <v>30760</v>
      </c>
      <c r="U121">
        <v>2401</v>
      </c>
      <c r="V121">
        <v>82960</v>
      </c>
      <c r="W121">
        <v>1306</v>
      </c>
      <c r="X121">
        <v>22389</v>
      </c>
      <c r="Y121">
        <v>9262</v>
      </c>
    </row>
    <row r="122" spans="1:25" ht="12.75">
      <c r="A122" s="7">
        <v>120</v>
      </c>
      <c r="B122" s="7" t="s">
        <v>205</v>
      </c>
      <c r="C122">
        <v>61</v>
      </c>
      <c r="D122" s="9">
        <v>96940</v>
      </c>
      <c r="E122">
        <v>8705</v>
      </c>
      <c r="F122">
        <v>5586</v>
      </c>
      <c r="G122">
        <v>5570</v>
      </c>
      <c r="H122">
        <v>4124</v>
      </c>
      <c r="I122">
        <v>32509</v>
      </c>
      <c r="J122">
        <v>4451</v>
      </c>
      <c r="K122" s="13">
        <v>94583</v>
      </c>
      <c r="L122" s="13">
        <v>2344</v>
      </c>
      <c r="M122" s="13">
        <v>22475</v>
      </c>
      <c r="N122">
        <v>20217</v>
      </c>
      <c r="O122">
        <v>102271</v>
      </c>
      <c r="P122">
        <v>8390</v>
      </c>
      <c r="Q122">
        <v>3930</v>
      </c>
      <c r="R122">
        <v>4130</v>
      </c>
      <c r="S122">
        <v>3670</v>
      </c>
      <c r="T122">
        <v>33720</v>
      </c>
      <c r="U122">
        <v>3009</v>
      </c>
      <c r="V122">
        <v>97190</v>
      </c>
      <c r="W122">
        <v>1438</v>
      </c>
      <c r="X122">
        <v>24112</v>
      </c>
      <c r="Y122">
        <v>12911</v>
      </c>
    </row>
    <row r="123" spans="1:25" ht="12.75">
      <c r="A123" s="7">
        <v>121</v>
      </c>
      <c r="B123" s="7" t="s">
        <v>206</v>
      </c>
      <c r="C123">
        <v>65</v>
      </c>
      <c r="D123" s="9">
        <v>81562</v>
      </c>
      <c r="E123">
        <v>9881</v>
      </c>
      <c r="F123">
        <v>5322</v>
      </c>
      <c r="G123">
        <v>4950</v>
      </c>
      <c r="H123">
        <v>4085</v>
      </c>
      <c r="I123">
        <v>30072</v>
      </c>
      <c r="J123">
        <v>3121</v>
      </c>
      <c r="K123" s="13">
        <v>80182</v>
      </c>
      <c r="L123" s="13">
        <v>1863</v>
      </c>
      <c r="M123" s="13">
        <v>20905</v>
      </c>
      <c r="N123">
        <v>13699</v>
      </c>
      <c r="O123">
        <v>72960</v>
      </c>
      <c r="P123">
        <v>8520</v>
      </c>
      <c r="Q123">
        <v>2490</v>
      </c>
      <c r="R123">
        <v>2730</v>
      </c>
      <c r="S123">
        <v>2710</v>
      </c>
      <c r="T123">
        <v>25500</v>
      </c>
      <c r="U123">
        <v>2155</v>
      </c>
      <c r="V123">
        <v>70487</v>
      </c>
      <c r="W123">
        <v>774</v>
      </c>
      <c r="X123">
        <v>18078</v>
      </c>
      <c r="Y123">
        <v>7971</v>
      </c>
    </row>
    <row r="124" spans="1:25" ht="12.75">
      <c r="A124" s="7">
        <v>122</v>
      </c>
      <c r="B124" s="7" t="s">
        <v>207</v>
      </c>
      <c r="C124">
        <v>38</v>
      </c>
      <c r="D124" s="9">
        <v>125520</v>
      </c>
      <c r="E124">
        <v>5304</v>
      </c>
      <c r="F124">
        <v>6860</v>
      </c>
      <c r="G124">
        <v>6464</v>
      </c>
      <c r="H124">
        <v>4941</v>
      </c>
      <c r="I124">
        <v>36730</v>
      </c>
      <c r="J124">
        <v>3494</v>
      </c>
      <c r="K124" s="13">
        <v>123785</v>
      </c>
      <c r="L124" s="13">
        <v>2422</v>
      </c>
      <c r="M124" s="13">
        <v>23845</v>
      </c>
      <c r="N124">
        <v>24723</v>
      </c>
      <c r="O124">
        <v>118143</v>
      </c>
      <c r="P124">
        <v>4910</v>
      </c>
      <c r="Q124">
        <v>4670</v>
      </c>
      <c r="R124">
        <v>4180</v>
      </c>
      <c r="S124">
        <v>3430</v>
      </c>
      <c r="T124">
        <v>32410</v>
      </c>
      <c r="U124">
        <v>2588</v>
      </c>
      <c r="V124">
        <v>114480</v>
      </c>
      <c r="W124">
        <v>1429</v>
      </c>
      <c r="X124">
        <v>21515</v>
      </c>
      <c r="Y124">
        <v>15394</v>
      </c>
    </row>
    <row r="125" spans="1:25" ht="12.75">
      <c r="A125" s="7">
        <v>123</v>
      </c>
      <c r="B125" s="7" t="s">
        <v>208</v>
      </c>
      <c r="C125">
        <v>37</v>
      </c>
      <c r="D125" s="9">
        <v>111076</v>
      </c>
      <c r="E125">
        <v>4506</v>
      </c>
      <c r="F125">
        <v>7718</v>
      </c>
      <c r="G125">
        <v>7073</v>
      </c>
      <c r="H125">
        <v>5770</v>
      </c>
      <c r="I125">
        <v>36674</v>
      </c>
      <c r="J125">
        <v>3990</v>
      </c>
      <c r="K125" s="13">
        <v>108952</v>
      </c>
      <c r="L125" s="13">
        <v>3523</v>
      </c>
      <c r="M125" s="13">
        <v>20780</v>
      </c>
      <c r="N125">
        <v>18619</v>
      </c>
      <c r="O125">
        <v>105581</v>
      </c>
      <c r="P125">
        <v>4110</v>
      </c>
      <c r="Q125">
        <v>5810</v>
      </c>
      <c r="R125">
        <v>4750</v>
      </c>
      <c r="S125">
        <v>4180</v>
      </c>
      <c r="T125">
        <v>36030</v>
      </c>
      <c r="U125">
        <v>3079</v>
      </c>
      <c r="V125">
        <v>100420</v>
      </c>
      <c r="W125">
        <v>2490</v>
      </c>
      <c r="X125">
        <v>20814</v>
      </c>
      <c r="Y125">
        <v>11673</v>
      </c>
    </row>
    <row r="126" spans="1:25" ht="12.75">
      <c r="A126" s="7">
        <v>124</v>
      </c>
      <c r="B126" s="7" t="s">
        <v>209</v>
      </c>
      <c r="C126">
        <v>37</v>
      </c>
      <c r="D126" s="9">
        <v>69774</v>
      </c>
      <c r="E126">
        <v>5181</v>
      </c>
      <c r="F126">
        <v>4131</v>
      </c>
      <c r="G126">
        <v>4126</v>
      </c>
      <c r="H126">
        <v>3003</v>
      </c>
      <c r="I126">
        <v>23793</v>
      </c>
      <c r="J126">
        <v>2163</v>
      </c>
      <c r="K126" s="13">
        <v>68623</v>
      </c>
      <c r="L126" s="13">
        <v>1639</v>
      </c>
      <c r="M126" s="13">
        <v>16370</v>
      </c>
      <c r="N126">
        <v>11368</v>
      </c>
      <c r="O126">
        <v>65073</v>
      </c>
      <c r="P126">
        <v>4380</v>
      </c>
      <c r="Q126">
        <v>2700</v>
      </c>
      <c r="R126">
        <v>2770</v>
      </c>
      <c r="S126">
        <v>2440</v>
      </c>
      <c r="T126">
        <v>21300</v>
      </c>
      <c r="U126">
        <v>1349</v>
      </c>
      <c r="V126">
        <v>62993</v>
      </c>
      <c r="W126">
        <v>1045</v>
      </c>
      <c r="X126">
        <v>14778</v>
      </c>
      <c r="Y126">
        <v>6765</v>
      </c>
    </row>
    <row r="127" spans="1:25" ht="12.75">
      <c r="A127" s="7">
        <v>125</v>
      </c>
      <c r="B127" s="7" t="s">
        <v>210</v>
      </c>
      <c r="C127">
        <v>64</v>
      </c>
      <c r="D127" s="9">
        <v>87508</v>
      </c>
      <c r="E127">
        <v>6144</v>
      </c>
      <c r="F127">
        <v>3983</v>
      </c>
      <c r="G127">
        <v>5500</v>
      </c>
      <c r="H127">
        <v>3074</v>
      </c>
      <c r="I127">
        <v>27827</v>
      </c>
      <c r="J127">
        <v>3124</v>
      </c>
      <c r="K127" s="13">
        <v>85439</v>
      </c>
      <c r="L127" s="13">
        <v>2496</v>
      </c>
      <c r="M127" s="13">
        <v>18183</v>
      </c>
      <c r="N127">
        <v>15634</v>
      </c>
      <c r="O127">
        <v>85518</v>
      </c>
      <c r="P127">
        <v>6670</v>
      </c>
      <c r="Q127">
        <v>2460</v>
      </c>
      <c r="R127">
        <v>3600</v>
      </c>
      <c r="S127">
        <v>2330</v>
      </c>
      <c r="T127">
        <v>26650</v>
      </c>
      <c r="U127">
        <v>2147</v>
      </c>
      <c r="V127">
        <v>81860</v>
      </c>
      <c r="W127">
        <v>1559</v>
      </c>
      <c r="X127">
        <v>17707</v>
      </c>
      <c r="Y127">
        <v>9756</v>
      </c>
    </row>
    <row r="128" spans="1:25" ht="12.75">
      <c r="A128" s="7">
        <v>126</v>
      </c>
      <c r="B128" s="7" t="s">
        <v>211</v>
      </c>
      <c r="C128">
        <v>34</v>
      </c>
      <c r="D128" s="9">
        <v>240720</v>
      </c>
      <c r="E128">
        <v>15835</v>
      </c>
      <c r="F128">
        <v>11685</v>
      </c>
      <c r="G128">
        <v>15066</v>
      </c>
      <c r="H128">
        <v>8425</v>
      </c>
      <c r="I128">
        <v>76905</v>
      </c>
      <c r="J128">
        <v>11647</v>
      </c>
      <c r="K128" s="13">
        <v>235069</v>
      </c>
      <c r="L128" s="13">
        <v>10528</v>
      </c>
      <c r="M128" s="13">
        <v>46222</v>
      </c>
      <c r="N128">
        <v>47017</v>
      </c>
      <c r="O128">
        <v>254468</v>
      </c>
      <c r="P128">
        <v>16780</v>
      </c>
      <c r="Q128">
        <v>9840</v>
      </c>
      <c r="R128">
        <v>10330</v>
      </c>
      <c r="S128">
        <v>6090</v>
      </c>
      <c r="T128">
        <v>80190</v>
      </c>
      <c r="U128">
        <v>7644</v>
      </c>
      <c r="V128">
        <v>237284</v>
      </c>
      <c r="W128">
        <v>7936</v>
      </c>
      <c r="X128">
        <v>47102</v>
      </c>
      <c r="Y128">
        <v>29182</v>
      </c>
    </row>
    <row r="129" spans="1:25" ht="12.75">
      <c r="A129" s="7">
        <v>127</v>
      </c>
      <c r="B129" s="7" t="s">
        <v>212</v>
      </c>
      <c r="C129">
        <v>37</v>
      </c>
      <c r="D129" s="9">
        <v>81849</v>
      </c>
      <c r="E129">
        <v>4297</v>
      </c>
      <c r="F129">
        <v>4696</v>
      </c>
      <c r="G129">
        <v>3835</v>
      </c>
      <c r="H129">
        <v>4532</v>
      </c>
      <c r="I129">
        <v>25847</v>
      </c>
      <c r="J129">
        <v>2483</v>
      </c>
      <c r="K129" s="13">
        <v>80502</v>
      </c>
      <c r="L129" s="13">
        <v>1853</v>
      </c>
      <c r="M129" s="13">
        <v>18095</v>
      </c>
      <c r="N129">
        <v>14705</v>
      </c>
      <c r="O129">
        <v>78617</v>
      </c>
      <c r="P129">
        <v>4110</v>
      </c>
      <c r="Q129">
        <v>3220</v>
      </c>
      <c r="R129">
        <v>2580</v>
      </c>
      <c r="S129">
        <v>2850</v>
      </c>
      <c r="T129">
        <v>24250</v>
      </c>
      <c r="U129">
        <v>1859</v>
      </c>
      <c r="V129">
        <v>75896</v>
      </c>
      <c r="W129">
        <v>1140</v>
      </c>
      <c r="X129">
        <v>16395</v>
      </c>
      <c r="Y129">
        <v>8627</v>
      </c>
    </row>
    <row r="130" spans="1:25" ht="12.75">
      <c r="A130" s="7">
        <v>128</v>
      </c>
      <c r="B130" s="7" t="s">
        <v>213</v>
      </c>
      <c r="C130">
        <v>37</v>
      </c>
      <c r="D130" s="9">
        <v>120958</v>
      </c>
      <c r="E130">
        <v>5930</v>
      </c>
      <c r="F130">
        <v>6759</v>
      </c>
      <c r="G130">
        <v>5975</v>
      </c>
      <c r="H130">
        <v>5336</v>
      </c>
      <c r="I130">
        <v>37742</v>
      </c>
      <c r="J130">
        <v>4261</v>
      </c>
      <c r="K130" s="13">
        <v>118998</v>
      </c>
      <c r="L130" s="13">
        <v>3016</v>
      </c>
      <c r="M130" s="13">
        <v>26252</v>
      </c>
      <c r="N130">
        <v>23227</v>
      </c>
      <c r="O130">
        <v>110009</v>
      </c>
      <c r="P130">
        <v>4760</v>
      </c>
      <c r="Q130">
        <v>4080</v>
      </c>
      <c r="R130">
        <v>3590</v>
      </c>
      <c r="S130">
        <v>3850</v>
      </c>
      <c r="T130">
        <v>32320</v>
      </c>
      <c r="U130">
        <v>2819</v>
      </c>
      <c r="V130">
        <v>106168</v>
      </c>
      <c r="W130">
        <v>1667</v>
      </c>
      <c r="X130">
        <v>22575</v>
      </c>
      <c r="Y130">
        <v>13286</v>
      </c>
    </row>
    <row r="131" spans="1:25" ht="12.75">
      <c r="A131" s="7">
        <v>129</v>
      </c>
      <c r="B131" s="7" t="s">
        <v>214</v>
      </c>
      <c r="C131">
        <v>37</v>
      </c>
      <c r="D131" s="9">
        <v>129706</v>
      </c>
      <c r="E131">
        <v>7865</v>
      </c>
      <c r="F131">
        <v>5706</v>
      </c>
      <c r="G131">
        <v>6938</v>
      </c>
      <c r="H131">
        <v>3888</v>
      </c>
      <c r="I131">
        <v>38055</v>
      </c>
      <c r="J131">
        <v>6461</v>
      </c>
      <c r="K131" s="13">
        <v>125943</v>
      </c>
      <c r="L131" s="13">
        <v>5127</v>
      </c>
      <c r="M131" s="13">
        <v>22480</v>
      </c>
      <c r="N131">
        <v>28727</v>
      </c>
      <c r="O131">
        <v>122876</v>
      </c>
      <c r="P131">
        <v>6350</v>
      </c>
      <c r="Q131">
        <v>4040</v>
      </c>
      <c r="R131">
        <v>4040</v>
      </c>
      <c r="S131">
        <v>2970</v>
      </c>
      <c r="T131">
        <v>33620</v>
      </c>
      <c r="U131">
        <v>3786</v>
      </c>
      <c r="V131">
        <v>116204</v>
      </c>
      <c r="W131">
        <v>3204</v>
      </c>
      <c r="X131">
        <v>20658</v>
      </c>
      <c r="Y131">
        <v>16525</v>
      </c>
    </row>
    <row r="132" spans="1:25" ht="12.75">
      <c r="A132" s="7">
        <v>130</v>
      </c>
      <c r="B132" s="7" t="s">
        <v>215</v>
      </c>
      <c r="C132">
        <v>37</v>
      </c>
      <c r="D132" s="9">
        <v>58965</v>
      </c>
      <c r="E132">
        <v>4194</v>
      </c>
      <c r="F132">
        <v>2549</v>
      </c>
      <c r="G132">
        <v>3635</v>
      </c>
      <c r="H132">
        <v>1889</v>
      </c>
      <c r="I132">
        <v>18100</v>
      </c>
      <c r="J132">
        <v>2352</v>
      </c>
      <c r="K132" s="13">
        <v>57416</v>
      </c>
      <c r="L132" s="13">
        <v>1478</v>
      </c>
      <c r="M132" s="13">
        <v>11539</v>
      </c>
      <c r="N132">
        <v>11252</v>
      </c>
      <c r="O132">
        <v>53219</v>
      </c>
      <c r="P132">
        <v>3850</v>
      </c>
      <c r="Q132">
        <v>1460</v>
      </c>
      <c r="R132">
        <v>2100</v>
      </c>
      <c r="S132">
        <v>1360</v>
      </c>
      <c r="T132">
        <v>15400</v>
      </c>
      <c r="U132">
        <v>1365</v>
      </c>
      <c r="V132">
        <v>50879</v>
      </c>
      <c r="W132">
        <v>814</v>
      </c>
      <c r="X132">
        <v>10422</v>
      </c>
      <c r="Y132">
        <v>6138</v>
      </c>
    </row>
    <row r="133" spans="1:25" ht="12.75">
      <c r="A133" s="7">
        <v>131</v>
      </c>
      <c r="B133" s="7" t="s">
        <v>216</v>
      </c>
      <c r="C133">
        <v>37</v>
      </c>
      <c r="D133" s="9">
        <v>48843</v>
      </c>
      <c r="E133">
        <v>2739</v>
      </c>
      <c r="F133">
        <v>2587</v>
      </c>
      <c r="G133">
        <v>2716</v>
      </c>
      <c r="H133">
        <v>2626</v>
      </c>
      <c r="I133">
        <v>15718</v>
      </c>
      <c r="J133">
        <v>1549</v>
      </c>
      <c r="K133" s="13">
        <v>47994</v>
      </c>
      <c r="L133" s="13">
        <v>982</v>
      </c>
      <c r="M133" s="13">
        <v>10503</v>
      </c>
      <c r="N133">
        <v>8882</v>
      </c>
      <c r="O133">
        <v>46111</v>
      </c>
      <c r="P133">
        <v>2410</v>
      </c>
      <c r="Q133">
        <v>1900</v>
      </c>
      <c r="R133">
        <v>1830</v>
      </c>
      <c r="S133">
        <v>1890</v>
      </c>
      <c r="T133">
        <v>14200</v>
      </c>
      <c r="U133">
        <v>971</v>
      </c>
      <c r="V133">
        <v>44424</v>
      </c>
      <c r="W133">
        <v>520</v>
      </c>
      <c r="X133">
        <v>9530</v>
      </c>
      <c r="Y133">
        <v>4737</v>
      </c>
    </row>
    <row r="134" spans="1:25" ht="12.75">
      <c r="A134" s="7">
        <v>132</v>
      </c>
      <c r="B134" s="7" t="s">
        <v>217</v>
      </c>
      <c r="C134">
        <v>38</v>
      </c>
      <c r="D134" s="9">
        <v>163444</v>
      </c>
      <c r="E134">
        <v>7138</v>
      </c>
      <c r="F134">
        <v>14905</v>
      </c>
      <c r="G134">
        <v>8396</v>
      </c>
      <c r="H134">
        <v>7154</v>
      </c>
      <c r="I134">
        <v>52858</v>
      </c>
      <c r="J134">
        <v>6254</v>
      </c>
      <c r="K134" s="13">
        <v>159892</v>
      </c>
      <c r="L134" s="13">
        <v>5996</v>
      </c>
      <c r="M134" s="13">
        <v>26737</v>
      </c>
      <c r="N134">
        <v>31723</v>
      </c>
      <c r="O134">
        <v>158612</v>
      </c>
      <c r="P134">
        <v>8110</v>
      </c>
      <c r="Q134">
        <v>10400</v>
      </c>
      <c r="R134">
        <v>4320</v>
      </c>
      <c r="S134">
        <v>4850</v>
      </c>
      <c r="T134">
        <v>48920</v>
      </c>
      <c r="U134">
        <v>4737</v>
      </c>
      <c r="V134">
        <v>150119</v>
      </c>
      <c r="W134">
        <v>3535</v>
      </c>
      <c r="X134">
        <v>22924</v>
      </c>
      <c r="Y134">
        <v>20679</v>
      </c>
    </row>
    <row r="135" spans="1:25" ht="12.75">
      <c r="A135" s="7">
        <v>133</v>
      </c>
      <c r="B135" s="7" t="s">
        <v>218</v>
      </c>
      <c r="C135">
        <v>46</v>
      </c>
      <c r="D135" s="9">
        <v>44865</v>
      </c>
      <c r="E135">
        <v>2209</v>
      </c>
      <c r="F135">
        <v>3288</v>
      </c>
      <c r="G135">
        <v>1942</v>
      </c>
      <c r="H135">
        <v>1814</v>
      </c>
      <c r="I135">
        <v>12763</v>
      </c>
      <c r="J135">
        <v>1302</v>
      </c>
      <c r="K135" s="13">
        <v>44203</v>
      </c>
      <c r="L135" s="13">
        <v>1093</v>
      </c>
      <c r="M135" s="13">
        <v>8046</v>
      </c>
      <c r="N135">
        <v>9596</v>
      </c>
      <c r="O135">
        <v>41391</v>
      </c>
      <c r="P135">
        <v>2900</v>
      </c>
      <c r="Q135">
        <v>2170</v>
      </c>
      <c r="R135">
        <v>1050</v>
      </c>
      <c r="S135">
        <v>1270</v>
      </c>
      <c r="T135">
        <v>11860</v>
      </c>
      <c r="U135">
        <v>910</v>
      </c>
      <c r="V135">
        <v>40157</v>
      </c>
      <c r="W135">
        <v>512</v>
      </c>
      <c r="X135">
        <v>6788</v>
      </c>
      <c r="Y135">
        <v>6016</v>
      </c>
    </row>
    <row r="136" spans="1:25" ht="12.75">
      <c r="A136" s="7">
        <v>134</v>
      </c>
      <c r="B136" s="7" t="s">
        <v>219</v>
      </c>
      <c r="C136">
        <v>38</v>
      </c>
      <c r="D136" s="9">
        <v>83786</v>
      </c>
      <c r="E136">
        <v>5108</v>
      </c>
      <c r="F136">
        <v>7103</v>
      </c>
      <c r="G136">
        <v>3438</v>
      </c>
      <c r="H136">
        <v>4066</v>
      </c>
      <c r="I136">
        <v>26149</v>
      </c>
      <c r="J136">
        <v>1861</v>
      </c>
      <c r="K136" s="13">
        <v>82811</v>
      </c>
      <c r="L136" s="13">
        <v>1441</v>
      </c>
      <c r="M136" s="13">
        <v>18120</v>
      </c>
      <c r="N136">
        <v>14919</v>
      </c>
      <c r="O136">
        <v>79067</v>
      </c>
      <c r="P136">
        <v>5950</v>
      </c>
      <c r="Q136">
        <v>5210</v>
      </c>
      <c r="R136">
        <v>1950</v>
      </c>
      <c r="S136">
        <v>3090</v>
      </c>
      <c r="T136">
        <v>23530</v>
      </c>
      <c r="U136">
        <v>1341</v>
      </c>
      <c r="V136">
        <v>76903</v>
      </c>
      <c r="W136">
        <v>782</v>
      </c>
      <c r="X136">
        <v>16263</v>
      </c>
      <c r="Y136">
        <v>9228</v>
      </c>
    </row>
    <row r="137" spans="1:25" ht="12.75">
      <c r="A137" s="7">
        <v>135</v>
      </c>
      <c r="B137" s="7" t="s">
        <v>220</v>
      </c>
      <c r="C137">
        <v>38</v>
      </c>
      <c r="D137" s="9">
        <v>61905</v>
      </c>
      <c r="E137">
        <v>4177</v>
      </c>
      <c r="F137">
        <v>3453</v>
      </c>
      <c r="G137">
        <v>3649</v>
      </c>
      <c r="H137">
        <v>2874</v>
      </c>
      <c r="I137">
        <v>21307</v>
      </c>
      <c r="J137">
        <v>1411</v>
      </c>
      <c r="K137" s="13">
        <v>61117</v>
      </c>
      <c r="L137" s="13">
        <v>1090</v>
      </c>
      <c r="M137" s="13">
        <v>13311</v>
      </c>
      <c r="N137">
        <v>9791</v>
      </c>
      <c r="O137">
        <v>53806</v>
      </c>
      <c r="P137">
        <v>4040</v>
      </c>
      <c r="Q137">
        <v>2130</v>
      </c>
      <c r="R137">
        <v>2560</v>
      </c>
      <c r="S137">
        <v>1900</v>
      </c>
      <c r="T137">
        <v>17630</v>
      </c>
      <c r="U137">
        <v>810</v>
      </c>
      <c r="V137">
        <v>52319</v>
      </c>
      <c r="W137">
        <v>647</v>
      </c>
      <c r="X137">
        <v>11015</v>
      </c>
      <c r="Y137">
        <v>5492</v>
      </c>
    </row>
    <row r="138" spans="1:25" ht="12.75">
      <c r="A138" s="7">
        <v>136</v>
      </c>
      <c r="B138" s="7" t="s">
        <v>221</v>
      </c>
      <c r="C138">
        <v>38</v>
      </c>
      <c r="D138" s="9">
        <v>138288</v>
      </c>
      <c r="E138">
        <v>10250</v>
      </c>
      <c r="F138">
        <v>11976</v>
      </c>
      <c r="G138">
        <v>7070</v>
      </c>
      <c r="H138">
        <v>6487</v>
      </c>
      <c r="I138">
        <v>47128</v>
      </c>
      <c r="J138">
        <v>4137</v>
      </c>
      <c r="K138" s="13">
        <v>136118</v>
      </c>
      <c r="L138" s="13">
        <v>4324</v>
      </c>
      <c r="M138" s="13">
        <v>28988</v>
      </c>
      <c r="N138">
        <v>24456</v>
      </c>
      <c r="O138">
        <v>135115</v>
      </c>
      <c r="P138">
        <v>11850</v>
      </c>
      <c r="Q138">
        <v>9420</v>
      </c>
      <c r="R138">
        <v>4140</v>
      </c>
      <c r="S138">
        <v>4780</v>
      </c>
      <c r="T138">
        <v>45010</v>
      </c>
      <c r="U138">
        <v>2907</v>
      </c>
      <c r="V138">
        <v>129501</v>
      </c>
      <c r="W138">
        <v>2157</v>
      </c>
      <c r="X138">
        <v>27064</v>
      </c>
      <c r="Y138">
        <v>15324</v>
      </c>
    </row>
    <row r="139" spans="1:25" ht="12.75">
      <c r="A139" s="7">
        <v>137</v>
      </c>
      <c r="B139" s="7" t="s">
        <v>222</v>
      </c>
      <c r="C139">
        <v>38</v>
      </c>
      <c r="D139" s="9">
        <v>44416</v>
      </c>
      <c r="E139">
        <v>2668</v>
      </c>
      <c r="F139">
        <v>3043</v>
      </c>
      <c r="G139">
        <v>2582</v>
      </c>
      <c r="H139">
        <v>1883</v>
      </c>
      <c r="I139">
        <v>14383</v>
      </c>
      <c r="J139">
        <v>1190</v>
      </c>
      <c r="K139" s="13">
        <v>43805</v>
      </c>
      <c r="L139" s="13">
        <v>963</v>
      </c>
      <c r="M139" s="13">
        <v>9696</v>
      </c>
      <c r="N139">
        <v>7930</v>
      </c>
      <c r="O139">
        <v>43482</v>
      </c>
      <c r="P139">
        <v>2720</v>
      </c>
      <c r="Q139">
        <v>1860</v>
      </c>
      <c r="R139">
        <v>2030</v>
      </c>
      <c r="S139">
        <v>1690</v>
      </c>
      <c r="T139">
        <v>14350</v>
      </c>
      <c r="U139">
        <v>914</v>
      </c>
      <c r="V139">
        <v>42031</v>
      </c>
      <c r="W139">
        <v>519</v>
      </c>
      <c r="X139">
        <v>8972</v>
      </c>
      <c r="Y139">
        <v>4822</v>
      </c>
    </row>
    <row r="140" spans="1:25" ht="12.75">
      <c r="A140" s="7">
        <v>138</v>
      </c>
      <c r="B140" s="7" t="s">
        <v>223</v>
      </c>
      <c r="C140">
        <v>38</v>
      </c>
      <c r="D140" s="9">
        <v>92360</v>
      </c>
      <c r="E140">
        <v>4946</v>
      </c>
      <c r="F140">
        <v>5024</v>
      </c>
      <c r="G140">
        <v>4839</v>
      </c>
      <c r="H140">
        <v>4458</v>
      </c>
      <c r="I140">
        <v>27869</v>
      </c>
      <c r="J140">
        <v>2554</v>
      </c>
      <c r="K140" s="13">
        <v>91130</v>
      </c>
      <c r="L140" s="13">
        <v>1635</v>
      </c>
      <c r="M140" s="13">
        <v>19371</v>
      </c>
      <c r="N140">
        <v>17266</v>
      </c>
      <c r="O140">
        <v>87053</v>
      </c>
      <c r="P140">
        <v>5190</v>
      </c>
      <c r="Q140">
        <v>3180</v>
      </c>
      <c r="R140">
        <v>3870</v>
      </c>
      <c r="S140">
        <v>3440</v>
      </c>
      <c r="T140">
        <v>25590</v>
      </c>
      <c r="U140">
        <v>1911</v>
      </c>
      <c r="V140">
        <v>84325</v>
      </c>
      <c r="W140">
        <v>960</v>
      </c>
      <c r="X140">
        <v>17237</v>
      </c>
      <c r="Y140">
        <v>10027</v>
      </c>
    </row>
    <row r="141" spans="1:25" ht="12.75">
      <c r="A141" s="7">
        <v>139</v>
      </c>
      <c r="B141" s="7" t="s">
        <v>224</v>
      </c>
      <c r="C141">
        <v>38</v>
      </c>
      <c r="D141" s="9">
        <v>63648</v>
      </c>
      <c r="E141">
        <v>3179</v>
      </c>
      <c r="F141">
        <v>3098</v>
      </c>
      <c r="G141">
        <v>3679</v>
      </c>
      <c r="H141">
        <v>2519</v>
      </c>
      <c r="I141">
        <v>20262</v>
      </c>
      <c r="J141">
        <v>2708</v>
      </c>
      <c r="K141" s="13">
        <v>62313</v>
      </c>
      <c r="L141" s="13">
        <v>2129</v>
      </c>
      <c r="M141" s="13">
        <v>12621</v>
      </c>
      <c r="N141">
        <v>12730</v>
      </c>
      <c r="O141">
        <v>62230</v>
      </c>
      <c r="P141">
        <v>3080</v>
      </c>
      <c r="Q141">
        <v>1710</v>
      </c>
      <c r="R141">
        <v>1980</v>
      </c>
      <c r="S141">
        <v>1980</v>
      </c>
      <c r="T141">
        <v>18930</v>
      </c>
      <c r="U141">
        <v>1751</v>
      </c>
      <c r="V141">
        <v>59076</v>
      </c>
      <c r="W141">
        <v>1365</v>
      </c>
      <c r="X141">
        <v>12755</v>
      </c>
      <c r="Y141">
        <v>7016</v>
      </c>
    </row>
    <row r="142" spans="1:25" ht="12.75">
      <c r="A142" s="7">
        <v>140</v>
      </c>
      <c r="B142" s="7" t="s">
        <v>225</v>
      </c>
      <c r="C142">
        <v>39</v>
      </c>
      <c r="D142" s="9">
        <v>53692</v>
      </c>
      <c r="E142">
        <v>4143</v>
      </c>
      <c r="F142">
        <v>3203</v>
      </c>
      <c r="G142">
        <v>2846</v>
      </c>
      <c r="H142">
        <v>2400</v>
      </c>
      <c r="I142">
        <v>18810</v>
      </c>
      <c r="J142">
        <v>3287</v>
      </c>
      <c r="K142" s="13">
        <v>52447</v>
      </c>
      <c r="L142" s="13">
        <v>1713</v>
      </c>
      <c r="M142" s="13">
        <v>13066</v>
      </c>
      <c r="N142">
        <v>11083</v>
      </c>
      <c r="O142">
        <v>52811</v>
      </c>
      <c r="P142">
        <v>4250</v>
      </c>
      <c r="Q142">
        <v>2180</v>
      </c>
      <c r="R142">
        <v>1950</v>
      </c>
      <c r="S142">
        <v>1920</v>
      </c>
      <c r="T142">
        <v>17640</v>
      </c>
      <c r="U142">
        <v>2321</v>
      </c>
      <c r="V142">
        <v>49790</v>
      </c>
      <c r="W142">
        <v>967</v>
      </c>
      <c r="X142">
        <v>12348</v>
      </c>
      <c r="Y142">
        <v>7026</v>
      </c>
    </row>
    <row r="143" spans="1:25" ht="12.75">
      <c r="A143" s="7">
        <v>141</v>
      </c>
      <c r="B143" s="7" t="s">
        <v>226</v>
      </c>
      <c r="C143">
        <v>39</v>
      </c>
      <c r="D143" s="9">
        <v>97838</v>
      </c>
      <c r="E143">
        <v>7007</v>
      </c>
      <c r="F143">
        <v>5284</v>
      </c>
      <c r="G143">
        <v>5422</v>
      </c>
      <c r="H143">
        <v>4188</v>
      </c>
      <c r="I143">
        <v>31726</v>
      </c>
      <c r="J143">
        <v>4738</v>
      </c>
      <c r="K143" s="13">
        <v>95048</v>
      </c>
      <c r="L143" s="13">
        <v>4313</v>
      </c>
      <c r="M143" s="13">
        <v>20796</v>
      </c>
      <c r="N143">
        <v>19061</v>
      </c>
      <c r="O143">
        <v>99943</v>
      </c>
      <c r="P143">
        <v>7760</v>
      </c>
      <c r="Q143">
        <v>3870</v>
      </c>
      <c r="R143">
        <v>4190</v>
      </c>
      <c r="S143">
        <v>3370</v>
      </c>
      <c r="T143">
        <v>30720</v>
      </c>
      <c r="U143">
        <v>3808</v>
      </c>
      <c r="V143">
        <v>93811</v>
      </c>
      <c r="W143">
        <v>2869</v>
      </c>
      <c r="X143">
        <v>21019</v>
      </c>
      <c r="Y143">
        <v>12471</v>
      </c>
    </row>
    <row r="144" spans="1:25" ht="12.75">
      <c r="A144" s="7">
        <v>142</v>
      </c>
      <c r="B144" s="7" t="s">
        <v>227</v>
      </c>
      <c r="C144">
        <v>39</v>
      </c>
      <c r="D144" s="9">
        <v>85074</v>
      </c>
      <c r="E144">
        <v>7374</v>
      </c>
      <c r="F144">
        <v>3746</v>
      </c>
      <c r="G144">
        <v>4895</v>
      </c>
      <c r="H144">
        <v>2983</v>
      </c>
      <c r="I144">
        <v>27608</v>
      </c>
      <c r="J144">
        <v>6335</v>
      </c>
      <c r="K144" s="13">
        <v>82634</v>
      </c>
      <c r="L144" s="13">
        <v>3260</v>
      </c>
      <c r="M144" s="13">
        <v>17682</v>
      </c>
      <c r="N144">
        <v>20345</v>
      </c>
      <c r="O144">
        <v>87066</v>
      </c>
      <c r="P144">
        <v>7270</v>
      </c>
      <c r="Q144">
        <v>2680</v>
      </c>
      <c r="R144">
        <v>3470</v>
      </c>
      <c r="S144">
        <v>2260</v>
      </c>
      <c r="T144">
        <v>25640</v>
      </c>
      <c r="U144">
        <v>5128</v>
      </c>
      <c r="V144">
        <v>81151</v>
      </c>
      <c r="W144">
        <v>2421</v>
      </c>
      <c r="X144">
        <v>17651</v>
      </c>
      <c r="Y144">
        <v>14312</v>
      </c>
    </row>
    <row r="145" spans="1:25" ht="12.75">
      <c r="A145" s="7">
        <v>143</v>
      </c>
      <c r="B145" s="7" t="s">
        <v>228</v>
      </c>
      <c r="C145">
        <v>39</v>
      </c>
      <c r="D145" s="9">
        <v>87709</v>
      </c>
      <c r="E145">
        <v>5407</v>
      </c>
      <c r="F145">
        <v>4035</v>
      </c>
      <c r="G145">
        <v>4775</v>
      </c>
      <c r="H145">
        <v>5744</v>
      </c>
      <c r="I145">
        <v>27566</v>
      </c>
      <c r="J145">
        <v>4716</v>
      </c>
      <c r="K145" s="13">
        <v>85810</v>
      </c>
      <c r="L145" s="13">
        <v>2364</v>
      </c>
      <c r="M145" s="13">
        <v>17744</v>
      </c>
      <c r="N145">
        <v>17009</v>
      </c>
      <c r="O145">
        <v>87874</v>
      </c>
      <c r="P145">
        <v>5490</v>
      </c>
      <c r="Q145">
        <v>2510</v>
      </c>
      <c r="R145">
        <v>3660</v>
      </c>
      <c r="S145">
        <v>5110</v>
      </c>
      <c r="T145">
        <v>28580</v>
      </c>
      <c r="U145">
        <v>4090</v>
      </c>
      <c r="V145">
        <v>82849</v>
      </c>
      <c r="W145">
        <v>1528</v>
      </c>
      <c r="X145">
        <v>19831</v>
      </c>
      <c r="Y145">
        <v>11860</v>
      </c>
    </row>
    <row r="146" spans="1:25" ht="12.75">
      <c r="A146" s="7">
        <v>144</v>
      </c>
      <c r="B146" s="7" t="s">
        <v>229</v>
      </c>
      <c r="C146">
        <v>39</v>
      </c>
      <c r="D146" s="9">
        <v>93993</v>
      </c>
      <c r="E146">
        <v>8327</v>
      </c>
      <c r="F146">
        <v>2918</v>
      </c>
      <c r="G146">
        <v>5184</v>
      </c>
      <c r="H146">
        <v>1901</v>
      </c>
      <c r="I146">
        <v>25887</v>
      </c>
      <c r="J146">
        <v>11015</v>
      </c>
      <c r="K146" s="13">
        <v>91112</v>
      </c>
      <c r="L146" s="13">
        <v>4765</v>
      </c>
      <c r="M146" s="13">
        <v>16363</v>
      </c>
      <c r="N146">
        <v>27774</v>
      </c>
      <c r="O146">
        <v>99039</v>
      </c>
      <c r="P146">
        <v>9090</v>
      </c>
      <c r="Q146">
        <v>1720</v>
      </c>
      <c r="R146">
        <v>3650</v>
      </c>
      <c r="S146">
        <v>1470</v>
      </c>
      <c r="T146">
        <v>26250</v>
      </c>
      <c r="U146">
        <v>9373</v>
      </c>
      <c r="V146">
        <v>92266</v>
      </c>
      <c r="W146">
        <v>3833</v>
      </c>
      <c r="X146">
        <v>17829</v>
      </c>
      <c r="Y146">
        <v>20452</v>
      </c>
    </row>
    <row r="147" spans="1:25" ht="12.75">
      <c r="A147" s="7">
        <v>145</v>
      </c>
      <c r="B147" s="7" t="s">
        <v>230</v>
      </c>
      <c r="C147">
        <v>58</v>
      </c>
      <c r="D147" s="9">
        <v>88611</v>
      </c>
      <c r="E147">
        <v>6909</v>
      </c>
      <c r="F147">
        <v>3546</v>
      </c>
      <c r="G147">
        <v>4954</v>
      </c>
      <c r="H147">
        <v>2604</v>
      </c>
      <c r="I147">
        <v>23937</v>
      </c>
      <c r="J147">
        <v>6800</v>
      </c>
      <c r="K147" s="13">
        <v>85151</v>
      </c>
      <c r="L147" s="13">
        <v>5249</v>
      </c>
      <c r="M147" s="13">
        <v>17554</v>
      </c>
      <c r="N147">
        <v>20556</v>
      </c>
      <c r="O147">
        <v>91482</v>
      </c>
      <c r="P147">
        <v>7050</v>
      </c>
      <c r="Q147">
        <v>2190</v>
      </c>
      <c r="R147">
        <v>3500</v>
      </c>
      <c r="S147">
        <v>2080</v>
      </c>
      <c r="T147">
        <v>23850</v>
      </c>
      <c r="U147">
        <v>5161</v>
      </c>
      <c r="V147">
        <v>83749</v>
      </c>
      <c r="W147">
        <v>3254</v>
      </c>
      <c r="X147">
        <v>18217</v>
      </c>
      <c r="Y147">
        <v>13695</v>
      </c>
    </row>
    <row r="148" spans="1:25" ht="12.75">
      <c r="A148" s="7">
        <v>146</v>
      </c>
      <c r="B148" s="7" t="s">
        <v>231</v>
      </c>
      <c r="C148">
        <v>39</v>
      </c>
      <c r="D148" s="9">
        <v>87206</v>
      </c>
      <c r="E148">
        <v>10885</v>
      </c>
      <c r="F148">
        <v>3336</v>
      </c>
      <c r="G148">
        <v>5370</v>
      </c>
      <c r="H148">
        <v>2600</v>
      </c>
      <c r="I148">
        <v>28741</v>
      </c>
      <c r="J148">
        <v>6629</v>
      </c>
      <c r="K148" s="13">
        <v>84645</v>
      </c>
      <c r="L148" s="13">
        <v>3951</v>
      </c>
      <c r="M148" s="13">
        <v>18464</v>
      </c>
      <c r="N148">
        <v>20749</v>
      </c>
      <c r="O148">
        <v>91696</v>
      </c>
      <c r="P148">
        <v>11490</v>
      </c>
      <c r="Q148">
        <v>2020</v>
      </c>
      <c r="R148">
        <v>3340</v>
      </c>
      <c r="S148">
        <v>2170</v>
      </c>
      <c r="T148">
        <v>28110</v>
      </c>
      <c r="U148">
        <v>5589</v>
      </c>
      <c r="V148">
        <v>86037</v>
      </c>
      <c r="W148">
        <v>2692</v>
      </c>
      <c r="X148">
        <v>20308</v>
      </c>
      <c r="Y148">
        <v>14595</v>
      </c>
    </row>
    <row r="149" spans="1:25" ht="12.75">
      <c r="A149" s="7">
        <v>147</v>
      </c>
      <c r="B149" s="7" t="s">
        <v>232</v>
      </c>
      <c r="C149">
        <v>58</v>
      </c>
      <c r="D149" s="9">
        <v>178408</v>
      </c>
      <c r="E149">
        <v>13600</v>
      </c>
      <c r="F149">
        <v>9814</v>
      </c>
      <c r="G149">
        <v>9646</v>
      </c>
      <c r="H149">
        <v>7806</v>
      </c>
      <c r="I149">
        <v>54841</v>
      </c>
      <c r="J149">
        <v>9229</v>
      </c>
      <c r="K149" s="13">
        <v>171961</v>
      </c>
      <c r="L149" s="13">
        <v>8552</v>
      </c>
      <c r="M149" s="13">
        <v>39803</v>
      </c>
      <c r="N149">
        <v>33167</v>
      </c>
      <c r="O149">
        <v>175249</v>
      </c>
      <c r="P149">
        <v>10870</v>
      </c>
      <c r="Q149">
        <v>7120</v>
      </c>
      <c r="R149">
        <v>6450</v>
      </c>
      <c r="S149">
        <v>6240</v>
      </c>
      <c r="T149">
        <v>49380</v>
      </c>
      <c r="U149">
        <v>7728</v>
      </c>
      <c r="V149">
        <v>163438</v>
      </c>
      <c r="W149">
        <v>6349</v>
      </c>
      <c r="X149">
        <v>40051</v>
      </c>
      <c r="Y149">
        <v>22379</v>
      </c>
    </row>
    <row r="150" spans="1:25" ht="12.75">
      <c r="A150" s="7">
        <v>148</v>
      </c>
      <c r="B150" s="7" t="s">
        <v>233</v>
      </c>
      <c r="C150">
        <v>39</v>
      </c>
      <c r="D150" s="9">
        <v>24457</v>
      </c>
      <c r="E150">
        <v>2329</v>
      </c>
      <c r="F150">
        <v>1027</v>
      </c>
      <c r="G150">
        <v>1338</v>
      </c>
      <c r="H150">
        <v>1194</v>
      </c>
      <c r="I150">
        <v>8531</v>
      </c>
      <c r="J150">
        <v>1063</v>
      </c>
      <c r="K150" s="13">
        <v>23976</v>
      </c>
      <c r="L150" s="13">
        <v>570</v>
      </c>
      <c r="M150" s="13">
        <v>5421</v>
      </c>
      <c r="N150">
        <v>4703</v>
      </c>
      <c r="O150">
        <v>24456</v>
      </c>
      <c r="P150">
        <v>1300</v>
      </c>
      <c r="Q150">
        <v>700</v>
      </c>
      <c r="R150">
        <v>1130</v>
      </c>
      <c r="S150">
        <v>870</v>
      </c>
      <c r="T150">
        <v>8500</v>
      </c>
      <c r="U150">
        <v>864</v>
      </c>
      <c r="V150">
        <v>23505</v>
      </c>
      <c r="W150">
        <v>255</v>
      </c>
      <c r="X150">
        <v>5131</v>
      </c>
      <c r="Y150">
        <v>3150</v>
      </c>
    </row>
    <row r="151" spans="1:25" ht="12.75">
      <c r="A151" s="7">
        <v>149</v>
      </c>
      <c r="B151" s="7" t="s">
        <v>234</v>
      </c>
      <c r="C151">
        <v>39</v>
      </c>
      <c r="D151" s="9">
        <v>61339</v>
      </c>
      <c r="E151">
        <v>5572</v>
      </c>
      <c r="F151">
        <v>2095</v>
      </c>
      <c r="G151">
        <v>3443</v>
      </c>
      <c r="H151">
        <v>1993</v>
      </c>
      <c r="I151">
        <v>18972</v>
      </c>
      <c r="J151">
        <v>4381</v>
      </c>
      <c r="K151" s="13">
        <v>59275</v>
      </c>
      <c r="L151" s="13">
        <v>2960</v>
      </c>
      <c r="M151" s="13">
        <v>11928</v>
      </c>
      <c r="N151">
        <v>14503</v>
      </c>
      <c r="O151">
        <v>63349</v>
      </c>
      <c r="P151">
        <v>5380</v>
      </c>
      <c r="Q151">
        <v>1430</v>
      </c>
      <c r="R151">
        <v>2510</v>
      </c>
      <c r="S151">
        <v>1510</v>
      </c>
      <c r="T151">
        <v>18850</v>
      </c>
      <c r="U151">
        <v>3495</v>
      </c>
      <c r="V151">
        <v>59168</v>
      </c>
      <c r="W151">
        <v>1980</v>
      </c>
      <c r="X151">
        <v>12618</v>
      </c>
      <c r="Y151">
        <v>10516</v>
      </c>
    </row>
    <row r="152" spans="1:25" ht="12.75">
      <c r="A152" s="7">
        <v>150</v>
      </c>
      <c r="B152" s="7" t="s">
        <v>235</v>
      </c>
      <c r="C152">
        <v>40</v>
      </c>
      <c r="D152" s="9">
        <v>314113</v>
      </c>
      <c r="E152">
        <v>23748</v>
      </c>
      <c r="F152">
        <v>16533</v>
      </c>
      <c r="G152">
        <v>17230</v>
      </c>
      <c r="H152">
        <v>15182</v>
      </c>
      <c r="I152">
        <v>104941</v>
      </c>
      <c r="J152">
        <v>10314</v>
      </c>
      <c r="K152" s="13">
        <v>307177</v>
      </c>
      <c r="L152" s="13">
        <v>7191</v>
      </c>
      <c r="M152" s="13">
        <v>74705</v>
      </c>
      <c r="N152">
        <v>54723</v>
      </c>
      <c r="O152">
        <v>295725</v>
      </c>
      <c r="P152">
        <v>20580</v>
      </c>
      <c r="Q152">
        <v>10660</v>
      </c>
      <c r="R152">
        <v>12460</v>
      </c>
      <c r="S152">
        <v>11370</v>
      </c>
      <c r="T152">
        <v>96010</v>
      </c>
      <c r="U152">
        <v>7132</v>
      </c>
      <c r="V152">
        <v>284400</v>
      </c>
      <c r="W152">
        <v>3928</v>
      </c>
      <c r="X152">
        <v>69721</v>
      </c>
      <c r="Y152">
        <v>31749</v>
      </c>
    </row>
    <row r="153" spans="1:25" ht="12.75">
      <c r="A153" s="7">
        <v>151</v>
      </c>
      <c r="B153" s="7" t="s">
        <v>236</v>
      </c>
      <c r="C153">
        <v>40</v>
      </c>
      <c r="D153" s="9">
        <v>243589</v>
      </c>
      <c r="E153">
        <v>19898</v>
      </c>
      <c r="F153">
        <v>9554</v>
      </c>
      <c r="G153">
        <v>17353</v>
      </c>
      <c r="H153">
        <v>6167</v>
      </c>
      <c r="I153">
        <v>69155</v>
      </c>
      <c r="J153">
        <v>12898</v>
      </c>
      <c r="K153" s="13">
        <v>232764</v>
      </c>
      <c r="L153" s="13">
        <v>15925</v>
      </c>
      <c r="M153" s="13">
        <v>41703</v>
      </c>
      <c r="N153">
        <v>47744</v>
      </c>
      <c r="O153">
        <v>266252</v>
      </c>
      <c r="P153">
        <v>19520</v>
      </c>
      <c r="Q153">
        <v>6300</v>
      </c>
      <c r="R153">
        <v>12430</v>
      </c>
      <c r="S153">
        <v>5150</v>
      </c>
      <c r="T153">
        <v>72610</v>
      </c>
      <c r="U153">
        <v>9831</v>
      </c>
      <c r="V153">
        <v>243829</v>
      </c>
      <c r="W153">
        <v>11467</v>
      </c>
      <c r="X153">
        <v>44586</v>
      </c>
      <c r="Y153">
        <v>34823</v>
      </c>
    </row>
    <row r="154" spans="1:25" ht="12.75">
      <c r="A154" s="7">
        <v>152</v>
      </c>
      <c r="B154" s="7" t="s">
        <v>237</v>
      </c>
      <c r="C154">
        <v>41</v>
      </c>
      <c r="D154" s="9">
        <v>247817</v>
      </c>
      <c r="E154">
        <v>8987</v>
      </c>
      <c r="F154">
        <v>27016</v>
      </c>
      <c r="G154">
        <v>10526</v>
      </c>
      <c r="H154">
        <v>17252</v>
      </c>
      <c r="I154">
        <v>86005</v>
      </c>
      <c r="J154">
        <v>9752</v>
      </c>
      <c r="K154" s="13">
        <v>241092</v>
      </c>
      <c r="L154" s="13">
        <v>9952</v>
      </c>
      <c r="M154" s="13">
        <v>38752</v>
      </c>
      <c r="N154">
        <v>42864</v>
      </c>
      <c r="O154">
        <v>243809</v>
      </c>
      <c r="P154">
        <v>10190</v>
      </c>
      <c r="Q154">
        <v>19280</v>
      </c>
      <c r="R154">
        <v>7980</v>
      </c>
      <c r="S154">
        <v>10040</v>
      </c>
      <c r="T154">
        <v>78070</v>
      </c>
      <c r="U154">
        <v>7536</v>
      </c>
      <c r="V154">
        <v>229022</v>
      </c>
      <c r="W154">
        <v>5889</v>
      </c>
      <c r="X154">
        <v>35544</v>
      </c>
      <c r="Y154">
        <v>29973</v>
      </c>
    </row>
    <row r="155" spans="1:25" ht="12.75">
      <c r="A155" s="7">
        <v>153</v>
      </c>
      <c r="B155" s="7" t="s">
        <v>238</v>
      </c>
      <c r="C155">
        <v>41</v>
      </c>
      <c r="D155" s="9">
        <v>89667</v>
      </c>
      <c r="E155">
        <v>3232</v>
      </c>
      <c r="F155">
        <v>5081</v>
      </c>
      <c r="G155">
        <v>4768</v>
      </c>
      <c r="H155">
        <v>3530</v>
      </c>
      <c r="I155">
        <v>26295</v>
      </c>
      <c r="J155">
        <v>3104</v>
      </c>
      <c r="K155" s="13">
        <v>87895</v>
      </c>
      <c r="L155" s="13">
        <v>3445</v>
      </c>
      <c r="M155" s="13">
        <v>15779</v>
      </c>
      <c r="N155">
        <v>18559</v>
      </c>
      <c r="O155">
        <v>85225</v>
      </c>
      <c r="P155">
        <v>2750</v>
      </c>
      <c r="Q155">
        <v>3460</v>
      </c>
      <c r="R155">
        <v>2940</v>
      </c>
      <c r="S155">
        <v>2570</v>
      </c>
      <c r="T155">
        <v>23850</v>
      </c>
      <c r="U155">
        <v>2095</v>
      </c>
      <c r="V155">
        <v>81695</v>
      </c>
      <c r="W155">
        <v>1742</v>
      </c>
      <c r="X155">
        <v>13936</v>
      </c>
      <c r="Y155">
        <v>11499</v>
      </c>
    </row>
    <row r="156" spans="1:25" ht="12.75">
      <c r="A156" s="7">
        <v>154</v>
      </c>
      <c r="B156" s="7" t="s">
        <v>239</v>
      </c>
      <c r="C156">
        <v>41</v>
      </c>
      <c r="D156" s="9">
        <v>85029</v>
      </c>
      <c r="E156">
        <v>4216</v>
      </c>
      <c r="F156">
        <v>4700</v>
      </c>
      <c r="G156">
        <v>4442</v>
      </c>
      <c r="H156">
        <v>3084</v>
      </c>
      <c r="I156">
        <v>25738</v>
      </c>
      <c r="J156">
        <v>4381</v>
      </c>
      <c r="K156" s="13">
        <v>82579</v>
      </c>
      <c r="L156" s="13">
        <v>4803</v>
      </c>
      <c r="M156" s="13">
        <v>15752</v>
      </c>
      <c r="N156">
        <v>17456</v>
      </c>
      <c r="O156">
        <v>83431</v>
      </c>
      <c r="P156">
        <v>4630</v>
      </c>
      <c r="Q156">
        <v>3090</v>
      </c>
      <c r="R156">
        <v>2620</v>
      </c>
      <c r="S156">
        <v>2340</v>
      </c>
      <c r="T156">
        <v>23720</v>
      </c>
      <c r="U156">
        <v>3034</v>
      </c>
      <c r="V156">
        <v>78985</v>
      </c>
      <c r="W156">
        <v>2907</v>
      </c>
      <c r="X156">
        <v>14671</v>
      </c>
      <c r="Y156">
        <v>10620</v>
      </c>
    </row>
    <row r="157" spans="1:25" ht="12.75">
      <c r="A157" s="7">
        <v>155</v>
      </c>
      <c r="B157" s="7" t="s">
        <v>240</v>
      </c>
      <c r="C157">
        <v>41</v>
      </c>
      <c r="D157" s="9">
        <v>92177</v>
      </c>
      <c r="E157">
        <v>4684</v>
      </c>
      <c r="F157">
        <v>7261</v>
      </c>
      <c r="G157">
        <v>4324</v>
      </c>
      <c r="H157">
        <v>4768</v>
      </c>
      <c r="I157">
        <v>29347</v>
      </c>
      <c r="J157">
        <v>2550</v>
      </c>
      <c r="K157" s="13">
        <v>90704</v>
      </c>
      <c r="L157" s="13">
        <v>2204</v>
      </c>
      <c r="M157" s="13">
        <v>20176</v>
      </c>
      <c r="N157">
        <v>16646</v>
      </c>
      <c r="O157">
        <v>88676</v>
      </c>
      <c r="P157">
        <v>5060</v>
      </c>
      <c r="Q157">
        <v>5700</v>
      </c>
      <c r="R157">
        <v>3150</v>
      </c>
      <c r="S157">
        <v>4100</v>
      </c>
      <c r="T157">
        <v>27340</v>
      </c>
      <c r="U157">
        <v>1938</v>
      </c>
      <c r="V157">
        <v>85932</v>
      </c>
      <c r="W157">
        <v>1176</v>
      </c>
      <c r="X157">
        <v>18475</v>
      </c>
      <c r="Y157">
        <v>10092</v>
      </c>
    </row>
    <row r="158" spans="1:25" ht="12.75">
      <c r="A158" s="7">
        <v>156</v>
      </c>
      <c r="B158" s="7" t="s">
        <v>241</v>
      </c>
      <c r="C158">
        <v>41</v>
      </c>
      <c r="D158" s="9">
        <v>85428</v>
      </c>
      <c r="E158">
        <v>3422</v>
      </c>
      <c r="F158">
        <v>5593</v>
      </c>
      <c r="G158">
        <v>3595</v>
      </c>
      <c r="H158">
        <v>3401</v>
      </c>
      <c r="I158">
        <v>23338</v>
      </c>
      <c r="J158">
        <v>2665</v>
      </c>
      <c r="K158" s="13">
        <v>84087</v>
      </c>
      <c r="L158" s="13">
        <v>2334</v>
      </c>
      <c r="M158" s="13">
        <v>14981</v>
      </c>
      <c r="N158">
        <v>18089</v>
      </c>
      <c r="O158">
        <v>83183</v>
      </c>
      <c r="P158">
        <v>2700</v>
      </c>
      <c r="Q158">
        <v>3660</v>
      </c>
      <c r="R158">
        <v>2510</v>
      </c>
      <c r="S158">
        <v>2940</v>
      </c>
      <c r="T158">
        <v>20430</v>
      </c>
      <c r="U158">
        <v>2054</v>
      </c>
      <c r="V158">
        <v>80586</v>
      </c>
      <c r="W158">
        <v>1114</v>
      </c>
      <c r="X158">
        <v>14303</v>
      </c>
      <c r="Y158">
        <v>11182</v>
      </c>
    </row>
    <row r="159" spans="1:25" ht="12.75">
      <c r="A159" s="7">
        <v>157</v>
      </c>
      <c r="B159" s="7" t="s">
        <v>242</v>
      </c>
      <c r="C159">
        <v>41</v>
      </c>
      <c r="D159" s="9">
        <v>140023</v>
      </c>
      <c r="E159">
        <v>6870</v>
      </c>
      <c r="F159">
        <v>12258</v>
      </c>
      <c r="G159">
        <v>5970</v>
      </c>
      <c r="H159">
        <v>7359</v>
      </c>
      <c r="I159">
        <v>46095</v>
      </c>
      <c r="J159">
        <v>3082</v>
      </c>
      <c r="K159" s="13">
        <v>138351</v>
      </c>
      <c r="L159" s="13">
        <v>2631</v>
      </c>
      <c r="M159" s="13">
        <v>32003</v>
      </c>
      <c r="N159">
        <v>22557</v>
      </c>
      <c r="O159">
        <v>132077</v>
      </c>
      <c r="P159">
        <v>6360</v>
      </c>
      <c r="Q159">
        <v>8650</v>
      </c>
      <c r="R159">
        <v>4210</v>
      </c>
      <c r="S159">
        <v>5580</v>
      </c>
      <c r="T159">
        <v>41890</v>
      </c>
      <c r="U159">
        <v>2459</v>
      </c>
      <c r="V159">
        <v>128668</v>
      </c>
      <c r="W159">
        <v>1439</v>
      </c>
      <c r="X159">
        <v>28230</v>
      </c>
      <c r="Y159">
        <v>13770</v>
      </c>
    </row>
    <row r="160" spans="1:25" ht="12.75">
      <c r="A160" s="7">
        <v>158</v>
      </c>
      <c r="B160" s="7" t="s">
        <v>243</v>
      </c>
      <c r="C160">
        <v>43</v>
      </c>
      <c r="D160" s="9">
        <v>165668</v>
      </c>
      <c r="E160">
        <v>10771</v>
      </c>
      <c r="F160">
        <v>18633</v>
      </c>
      <c r="G160">
        <v>9577</v>
      </c>
      <c r="H160">
        <v>6525</v>
      </c>
      <c r="I160">
        <v>59958</v>
      </c>
      <c r="J160">
        <v>5616</v>
      </c>
      <c r="K160" s="13">
        <v>161966</v>
      </c>
      <c r="L160" s="13">
        <v>7967</v>
      </c>
      <c r="M160" s="13">
        <v>34165</v>
      </c>
      <c r="N160">
        <v>26351</v>
      </c>
      <c r="O160">
        <v>163286</v>
      </c>
      <c r="P160">
        <v>13720</v>
      </c>
      <c r="Q160">
        <v>14420</v>
      </c>
      <c r="R160">
        <v>4950</v>
      </c>
      <c r="S160">
        <v>4970</v>
      </c>
      <c r="T160">
        <v>57040</v>
      </c>
      <c r="U160">
        <v>3517</v>
      </c>
      <c r="V160">
        <v>155322</v>
      </c>
      <c r="W160">
        <v>4943</v>
      </c>
      <c r="X160">
        <v>33953</v>
      </c>
      <c r="Y160">
        <v>16475</v>
      </c>
    </row>
    <row r="161" spans="1:25" ht="12.75">
      <c r="A161" s="7">
        <v>159</v>
      </c>
      <c r="B161" s="7" t="s">
        <v>244</v>
      </c>
      <c r="C161">
        <v>42</v>
      </c>
      <c r="D161" s="9">
        <v>132179</v>
      </c>
      <c r="E161">
        <v>11227</v>
      </c>
      <c r="F161">
        <v>12391</v>
      </c>
      <c r="G161">
        <v>7474</v>
      </c>
      <c r="H161">
        <v>5653</v>
      </c>
      <c r="I161">
        <v>50392</v>
      </c>
      <c r="J161">
        <v>3551</v>
      </c>
      <c r="K161" s="13">
        <v>129992</v>
      </c>
      <c r="L161" s="13">
        <v>3437</v>
      </c>
      <c r="M161" s="13">
        <v>31271</v>
      </c>
      <c r="N161">
        <v>19294</v>
      </c>
      <c r="O161">
        <v>120260</v>
      </c>
      <c r="P161">
        <v>11960</v>
      </c>
      <c r="Q161">
        <v>8100</v>
      </c>
      <c r="R161">
        <v>4420</v>
      </c>
      <c r="S161">
        <v>4200</v>
      </c>
      <c r="T161">
        <v>43920</v>
      </c>
      <c r="U161">
        <v>2249</v>
      </c>
      <c r="V161">
        <v>115648</v>
      </c>
      <c r="W161">
        <v>2129</v>
      </c>
      <c r="X161">
        <v>27375</v>
      </c>
      <c r="Y161">
        <v>11124</v>
      </c>
    </row>
    <row r="162" spans="1:25" ht="12.75">
      <c r="A162" s="7">
        <v>160</v>
      </c>
      <c r="B162" s="7" t="s">
        <v>245</v>
      </c>
      <c r="C162">
        <v>44</v>
      </c>
      <c r="D162" s="9">
        <v>68456</v>
      </c>
      <c r="E162">
        <v>3293</v>
      </c>
      <c r="F162">
        <v>10059</v>
      </c>
      <c r="G162">
        <v>2545</v>
      </c>
      <c r="H162">
        <v>4780</v>
      </c>
      <c r="I162">
        <v>24945</v>
      </c>
      <c r="J162">
        <v>1603</v>
      </c>
      <c r="K162" s="13">
        <v>67535</v>
      </c>
      <c r="L162" s="13">
        <v>1469</v>
      </c>
      <c r="M162" s="13">
        <v>15060</v>
      </c>
      <c r="N162">
        <v>10120</v>
      </c>
      <c r="O162">
        <v>70891</v>
      </c>
      <c r="P162">
        <v>4350</v>
      </c>
      <c r="Q162">
        <v>7910</v>
      </c>
      <c r="R162">
        <v>2000</v>
      </c>
      <c r="S162">
        <v>3770</v>
      </c>
      <c r="T162">
        <v>25820</v>
      </c>
      <c r="U162">
        <v>1745</v>
      </c>
      <c r="V162">
        <v>68784</v>
      </c>
      <c r="W162">
        <v>887</v>
      </c>
      <c r="X162">
        <v>14463</v>
      </c>
      <c r="Y162">
        <v>6444</v>
      </c>
    </row>
    <row r="163" spans="1:25" ht="12.75">
      <c r="A163" s="7">
        <v>161</v>
      </c>
      <c r="B163" s="7" t="s">
        <v>246</v>
      </c>
      <c r="C163">
        <v>43</v>
      </c>
      <c r="D163" s="9">
        <v>86608</v>
      </c>
      <c r="E163">
        <v>6085</v>
      </c>
      <c r="F163">
        <v>9403</v>
      </c>
      <c r="G163">
        <v>4125</v>
      </c>
      <c r="H163">
        <v>2882</v>
      </c>
      <c r="I163">
        <v>30751</v>
      </c>
      <c r="J163">
        <v>2650</v>
      </c>
      <c r="K163" s="13">
        <v>85066</v>
      </c>
      <c r="L163" s="13">
        <v>2478</v>
      </c>
      <c r="M163" s="13">
        <v>19056</v>
      </c>
      <c r="N163">
        <v>14180</v>
      </c>
      <c r="O163">
        <v>86513</v>
      </c>
      <c r="P163">
        <v>6820</v>
      </c>
      <c r="Q163">
        <v>8730</v>
      </c>
      <c r="R163">
        <v>2370</v>
      </c>
      <c r="S163">
        <v>2220</v>
      </c>
      <c r="T163">
        <v>30410</v>
      </c>
      <c r="U163">
        <v>1983</v>
      </c>
      <c r="V163">
        <v>82835</v>
      </c>
      <c r="W163">
        <v>1279</v>
      </c>
      <c r="X163">
        <v>18800</v>
      </c>
      <c r="Y163">
        <v>8886</v>
      </c>
    </row>
    <row r="164" spans="1:25" ht="12.75">
      <c r="A164" s="7">
        <v>162</v>
      </c>
      <c r="B164" s="7" t="s">
        <v>247</v>
      </c>
      <c r="C164">
        <v>42</v>
      </c>
      <c r="D164" s="9">
        <v>157072</v>
      </c>
      <c r="E164">
        <v>9112</v>
      </c>
      <c r="F164">
        <v>20194</v>
      </c>
      <c r="G164">
        <v>7896</v>
      </c>
      <c r="H164">
        <v>9923</v>
      </c>
      <c r="I164">
        <v>60820</v>
      </c>
      <c r="J164">
        <v>3024</v>
      </c>
      <c r="K164" s="13">
        <v>154700</v>
      </c>
      <c r="L164" s="13">
        <v>3609</v>
      </c>
      <c r="M164" s="13">
        <v>37515</v>
      </c>
      <c r="N164">
        <v>20323</v>
      </c>
      <c r="O164">
        <v>154124</v>
      </c>
      <c r="P164">
        <v>12910</v>
      </c>
      <c r="Q164">
        <v>16190</v>
      </c>
      <c r="R164">
        <v>4760</v>
      </c>
      <c r="S164">
        <v>8030</v>
      </c>
      <c r="T164">
        <v>58880</v>
      </c>
      <c r="U164">
        <v>2196</v>
      </c>
      <c r="V164">
        <v>149225</v>
      </c>
      <c r="W164">
        <v>2053</v>
      </c>
      <c r="X164">
        <v>35949</v>
      </c>
      <c r="Y164">
        <v>12226</v>
      </c>
    </row>
    <row r="165" spans="1:25" ht="12.75">
      <c r="A165" s="7">
        <v>163</v>
      </c>
      <c r="B165" s="7" t="s">
        <v>248</v>
      </c>
      <c r="C165">
        <v>42</v>
      </c>
      <c r="D165" s="9">
        <v>155796</v>
      </c>
      <c r="E165">
        <v>8450</v>
      </c>
      <c r="F165">
        <v>13985</v>
      </c>
      <c r="G165">
        <v>8190</v>
      </c>
      <c r="H165">
        <v>8066</v>
      </c>
      <c r="I165">
        <v>55907</v>
      </c>
      <c r="J165">
        <v>4877</v>
      </c>
      <c r="K165" s="13">
        <v>153135</v>
      </c>
      <c r="L165" s="13">
        <v>4276</v>
      </c>
      <c r="M165" s="13">
        <v>33591</v>
      </c>
      <c r="N165">
        <v>23543</v>
      </c>
      <c r="O165">
        <v>145925</v>
      </c>
      <c r="P165">
        <v>9110</v>
      </c>
      <c r="Q165">
        <v>9260</v>
      </c>
      <c r="R165">
        <v>5810</v>
      </c>
      <c r="S165">
        <v>5770</v>
      </c>
      <c r="T165">
        <v>51230</v>
      </c>
      <c r="U165">
        <v>3434</v>
      </c>
      <c r="V165">
        <v>139915</v>
      </c>
      <c r="W165">
        <v>2899</v>
      </c>
      <c r="X165">
        <v>31672</v>
      </c>
      <c r="Y165">
        <v>13494</v>
      </c>
    </row>
    <row r="166" spans="1:25" ht="12.75">
      <c r="A166" s="7">
        <v>164</v>
      </c>
      <c r="B166" s="7" t="s">
        <v>249</v>
      </c>
      <c r="C166">
        <v>44</v>
      </c>
      <c r="D166" s="9">
        <v>120896</v>
      </c>
      <c r="E166">
        <v>6194</v>
      </c>
      <c r="F166">
        <v>14119</v>
      </c>
      <c r="G166">
        <v>4906</v>
      </c>
      <c r="H166">
        <v>6362</v>
      </c>
      <c r="I166">
        <v>44488</v>
      </c>
      <c r="J166">
        <v>2981</v>
      </c>
      <c r="K166" s="13">
        <v>118626</v>
      </c>
      <c r="L166" s="13">
        <v>3852</v>
      </c>
      <c r="M166" s="13">
        <v>25476</v>
      </c>
      <c r="N166">
        <v>17893</v>
      </c>
      <c r="O166">
        <v>117107</v>
      </c>
      <c r="P166">
        <v>7350</v>
      </c>
      <c r="Q166">
        <v>10920</v>
      </c>
      <c r="R166">
        <v>3150</v>
      </c>
      <c r="S166">
        <v>4960</v>
      </c>
      <c r="T166">
        <v>43010</v>
      </c>
      <c r="U166">
        <v>2173</v>
      </c>
      <c r="V166">
        <v>112659</v>
      </c>
      <c r="W166">
        <v>1762</v>
      </c>
      <c r="X166">
        <v>23232</v>
      </c>
      <c r="Y166">
        <v>11420</v>
      </c>
    </row>
    <row r="167" spans="1:25" ht="12.75">
      <c r="A167" s="7">
        <v>165</v>
      </c>
      <c r="B167" s="7" t="s">
        <v>250</v>
      </c>
      <c r="C167">
        <v>44</v>
      </c>
      <c r="D167" s="9">
        <v>78768</v>
      </c>
      <c r="E167">
        <v>7176</v>
      </c>
      <c r="F167">
        <v>6362</v>
      </c>
      <c r="G167">
        <v>5642</v>
      </c>
      <c r="H167">
        <v>3176</v>
      </c>
      <c r="I167">
        <v>30107</v>
      </c>
      <c r="J167">
        <v>2393</v>
      </c>
      <c r="K167" s="13">
        <v>76851</v>
      </c>
      <c r="L167" s="13">
        <v>3573</v>
      </c>
      <c r="M167" s="13">
        <v>17808</v>
      </c>
      <c r="N167">
        <v>11999</v>
      </c>
      <c r="O167">
        <v>75574</v>
      </c>
      <c r="P167">
        <v>8630</v>
      </c>
      <c r="Q167">
        <v>3830</v>
      </c>
      <c r="R167">
        <v>2850</v>
      </c>
      <c r="S167">
        <v>2310</v>
      </c>
      <c r="T167">
        <v>27310</v>
      </c>
      <c r="U167">
        <v>1721</v>
      </c>
      <c r="V167">
        <v>71407</v>
      </c>
      <c r="W167">
        <v>2335</v>
      </c>
      <c r="X167">
        <v>16105</v>
      </c>
      <c r="Y167">
        <v>7650</v>
      </c>
    </row>
    <row r="168" spans="1:25" ht="12.75">
      <c r="A168" s="7">
        <v>166</v>
      </c>
      <c r="B168" s="7" t="s">
        <v>251</v>
      </c>
      <c r="C168">
        <v>42</v>
      </c>
      <c r="D168" s="9">
        <v>59418</v>
      </c>
      <c r="E168">
        <v>4699</v>
      </c>
      <c r="F168">
        <v>5794</v>
      </c>
      <c r="G168">
        <v>2984</v>
      </c>
      <c r="H168">
        <v>3018</v>
      </c>
      <c r="I168">
        <v>21589</v>
      </c>
      <c r="J168">
        <v>1523</v>
      </c>
      <c r="K168" s="13">
        <v>58482</v>
      </c>
      <c r="L168" s="13">
        <v>1372</v>
      </c>
      <c r="M168" s="13">
        <v>13371</v>
      </c>
      <c r="N168">
        <v>8761</v>
      </c>
      <c r="O168">
        <v>52775</v>
      </c>
      <c r="P168">
        <v>5330</v>
      </c>
      <c r="Q168">
        <v>3640</v>
      </c>
      <c r="R168">
        <v>1760</v>
      </c>
      <c r="S168">
        <v>2460</v>
      </c>
      <c r="T168">
        <v>18590</v>
      </c>
      <c r="U168">
        <v>898</v>
      </c>
      <c r="V168">
        <v>50826</v>
      </c>
      <c r="W168">
        <v>707</v>
      </c>
      <c r="X168">
        <v>12147</v>
      </c>
      <c r="Y168">
        <v>4934</v>
      </c>
    </row>
    <row r="169" spans="1:25" ht="12.75">
      <c r="A169" s="7">
        <v>167</v>
      </c>
      <c r="B169" s="7" t="s">
        <v>252</v>
      </c>
      <c r="C169">
        <v>43</v>
      </c>
      <c r="D169" s="9">
        <v>78489</v>
      </c>
      <c r="E169">
        <v>4996</v>
      </c>
      <c r="F169">
        <v>9863</v>
      </c>
      <c r="G169">
        <v>3337</v>
      </c>
      <c r="H169">
        <v>3324</v>
      </c>
      <c r="I169">
        <v>28072</v>
      </c>
      <c r="J169">
        <v>1767</v>
      </c>
      <c r="K169" s="13">
        <v>77310</v>
      </c>
      <c r="L169" s="13">
        <v>1619</v>
      </c>
      <c r="M169" s="13">
        <v>18312</v>
      </c>
      <c r="N169">
        <v>11852</v>
      </c>
      <c r="O169">
        <v>75969</v>
      </c>
      <c r="P169">
        <v>5720</v>
      </c>
      <c r="Q169">
        <v>8190</v>
      </c>
      <c r="R169">
        <v>2040</v>
      </c>
      <c r="S169">
        <v>2220</v>
      </c>
      <c r="T169">
        <v>26020</v>
      </c>
      <c r="U169">
        <v>1426</v>
      </c>
      <c r="V169">
        <v>73304</v>
      </c>
      <c r="W169">
        <v>1030</v>
      </c>
      <c r="X169">
        <v>16976</v>
      </c>
      <c r="Y169">
        <v>7283</v>
      </c>
    </row>
    <row r="170" spans="1:25" ht="12.75">
      <c r="A170" s="7">
        <v>168</v>
      </c>
      <c r="B170" s="7" t="s">
        <v>253</v>
      </c>
      <c r="C170">
        <v>43</v>
      </c>
      <c r="D170" s="9">
        <v>160257</v>
      </c>
      <c r="E170">
        <v>7691</v>
      </c>
      <c r="F170">
        <v>17306</v>
      </c>
      <c r="G170">
        <v>7161</v>
      </c>
      <c r="H170">
        <v>6965</v>
      </c>
      <c r="I170">
        <v>52857</v>
      </c>
      <c r="J170">
        <v>5513</v>
      </c>
      <c r="K170" s="13">
        <v>156172</v>
      </c>
      <c r="L170" s="13">
        <v>6974</v>
      </c>
      <c r="M170" s="13">
        <v>30016</v>
      </c>
      <c r="N170">
        <v>29275</v>
      </c>
      <c r="O170">
        <v>162725</v>
      </c>
      <c r="P170">
        <v>9550</v>
      </c>
      <c r="Q170">
        <v>15120</v>
      </c>
      <c r="R170">
        <v>4210</v>
      </c>
      <c r="S170">
        <v>5340</v>
      </c>
      <c r="T170">
        <v>52440</v>
      </c>
      <c r="U170">
        <v>4141</v>
      </c>
      <c r="V170">
        <v>155125</v>
      </c>
      <c r="W170">
        <v>4362</v>
      </c>
      <c r="X170">
        <v>28234</v>
      </c>
      <c r="Y170">
        <v>20196</v>
      </c>
    </row>
    <row r="171" spans="1:25" ht="12.75">
      <c r="A171" s="7">
        <v>169</v>
      </c>
      <c r="B171" s="7" t="s">
        <v>254</v>
      </c>
      <c r="C171">
        <v>42</v>
      </c>
      <c r="D171" s="9">
        <v>138539</v>
      </c>
      <c r="E171">
        <v>6607</v>
      </c>
      <c r="F171">
        <v>7372</v>
      </c>
      <c r="G171">
        <v>6768</v>
      </c>
      <c r="H171">
        <v>3897</v>
      </c>
      <c r="I171">
        <v>38567</v>
      </c>
      <c r="J171">
        <v>6604</v>
      </c>
      <c r="K171" s="13">
        <v>135705</v>
      </c>
      <c r="L171" s="13">
        <v>3925</v>
      </c>
      <c r="M171" s="13">
        <v>24015</v>
      </c>
      <c r="N171">
        <v>32112</v>
      </c>
      <c r="O171">
        <v>127012</v>
      </c>
      <c r="P171">
        <v>5920</v>
      </c>
      <c r="Q171">
        <v>4620</v>
      </c>
      <c r="R171">
        <v>4270</v>
      </c>
      <c r="S171">
        <v>2960</v>
      </c>
      <c r="T171">
        <v>33680</v>
      </c>
      <c r="U171">
        <v>4086</v>
      </c>
      <c r="V171">
        <v>121424</v>
      </c>
      <c r="W171">
        <v>2085</v>
      </c>
      <c r="X171">
        <v>22420</v>
      </c>
      <c r="Y171">
        <v>18579</v>
      </c>
    </row>
    <row r="172" spans="1:25" ht="12.75">
      <c r="A172" s="7">
        <v>170</v>
      </c>
      <c r="B172" s="7" t="s">
        <v>255</v>
      </c>
      <c r="C172">
        <v>43</v>
      </c>
      <c r="D172" s="9">
        <v>143128</v>
      </c>
      <c r="E172">
        <v>9762</v>
      </c>
      <c r="F172">
        <v>12716</v>
      </c>
      <c r="G172">
        <v>9014</v>
      </c>
      <c r="H172">
        <v>4363</v>
      </c>
      <c r="I172">
        <v>53874</v>
      </c>
      <c r="J172">
        <v>4681</v>
      </c>
      <c r="K172" s="13">
        <v>139613</v>
      </c>
      <c r="L172" s="13">
        <v>5647</v>
      </c>
      <c r="M172" s="13">
        <v>32520</v>
      </c>
      <c r="N172">
        <v>21740</v>
      </c>
      <c r="O172">
        <v>129624</v>
      </c>
      <c r="P172">
        <v>9110</v>
      </c>
      <c r="Q172">
        <v>9660</v>
      </c>
      <c r="R172">
        <v>5550</v>
      </c>
      <c r="S172">
        <v>2670</v>
      </c>
      <c r="T172">
        <v>46200</v>
      </c>
      <c r="U172">
        <v>3664</v>
      </c>
      <c r="V172">
        <v>123125</v>
      </c>
      <c r="W172">
        <v>3575</v>
      </c>
      <c r="X172">
        <v>27323</v>
      </c>
      <c r="Y172">
        <v>13435</v>
      </c>
    </row>
    <row r="173" spans="1:25" ht="12.75">
      <c r="A173" s="7">
        <v>171</v>
      </c>
      <c r="B173" s="7" t="s">
        <v>256</v>
      </c>
      <c r="C173">
        <v>44</v>
      </c>
      <c r="D173" s="9">
        <v>68946</v>
      </c>
      <c r="E173">
        <v>5171</v>
      </c>
      <c r="F173">
        <v>7593</v>
      </c>
      <c r="G173">
        <v>3277</v>
      </c>
      <c r="H173">
        <v>4369</v>
      </c>
      <c r="I173">
        <v>26234</v>
      </c>
      <c r="J173">
        <v>1171</v>
      </c>
      <c r="K173" s="13">
        <v>68088</v>
      </c>
      <c r="L173" s="13">
        <v>1056</v>
      </c>
      <c r="M173" s="13">
        <v>17142</v>
      </c>
      <c r="N173">
        <v>8668</v>
      </c>
      <c r="O173">
        <v>66155</v>
      </c>
      <c r="P173">
        <v>5600</v>
      </c>
      <c r="Q173">
        <v>5430</v>
      </c>
      <c r="R173">
        <v>2280</v>
      </c>
      <c r="S173">
        <v>3120</v>
      </c>
      <c r="T173">
        <v>24470</v>
      </c>
      <c r="U173">
        <v>906</v>
      </c>
      <c r="V173">
        <v>64275</v>
      </c>
      <c r="W173">
        <v>559</v>
      </c>
      <c r="X173">
        <v>15412</v>
      </c>
      <c r="Y173">
        <v>5409</v>
      </c>
    </row>
    <row r="174" spans="1:25" ht="12.75">
      <c r="A174" s="7">
        <v>172</v>
      </c>
      <c r="B174" s="7" t="s">
        <v>257</v>
      </c>
      <c r="C174">
        <v>45</v>
      </c>
      <c r="D174" s="9">
        <v>110013</v>
      </c>
      <c r="E174">
        <v>8131</v>
      </c>
      <c r="F174">
        <v>10875</v>
      </c>
      <c r="G174">
        <v>5809</v>
      </c>
      <c r="H174">
        <v>7136</v>
      </c>
      <c r="I174">
        <v>39292</v>
      </c>
      <c r="J174">
        <v>2813</v>
      </c>
      <c r="K174" s="13">
        <v>107904</v>
      </c>
      <c r="L174" s="13">
        <v>3014</v>
      </c>
      <c r="M174" s="13">
        <v>22292</v>
      </c>
      <c r="N174">
        <v>16397</v>
      </c>
      <c r="O174">
        <v>107033</v>
      </c>
      <c r="P174">
        <v>10090</v>
      </c>
      <c r="Q174">
        <v>8100</v>
      </c>
      <c r="R174">
        <v>3730</v>
      </c>
      <c r="S174">
        <v>5400</v>
      </c>
      <c r="T174">
        <v>38850</v>
      </c>
      <c r="U174">
        <v>2130</v>
      </c>
      <c r="V174">
        <v>102541</v>
      </c>
      <c r="W174">
        <v>2320</v>
      </c>
      <c r="X174">
        <v>21002</v>
      </c>
      <c r="Y174">
        <v>10168</v>
      </c>
    </row>
    <row r="175" spans="1:25" ht="12.75">
      <c r="A175" s="7">
        <v>173</v>
      </c>
      <c r="B175" s="7" t="s">
        <v>258</v>
      </c>
      <c r="C175">
        <v>45</v>
      </c>
      <c r="D175" s="9">
        <v>80376</v>
      </c>
      <c r="E175">
        <v>5289</v>
      </c>
      <c r="F175">
        <v>7538</v>
      </c>
      <c r="G175">
        <v>4547</v>
      </c>
      <c r="H175">
        <v>4376</v>
      </c>
      <c r="I175">
        <v>28887</v>
      </c>
      <c r="J175">
        <v>1494</v>
      </c>
      <c r="K175" s="13">
        <v>79381</v>
      </c>
      <c r="L175" s="13">
        <v>1336</v>
      </c>
      <c r="M175" s="13">
        <v>18546</v>
      </c>
      <c r="N175">
        <v>11693</v>
      </c>
      <c r="O175">
        <v>74479</v>
      </c>
      <c r="P175">
        <v>4960</v>
      </c>
      <c r="Q175">
        <v>4420</v>
      </c>
      <c r="R175">
        <v>3650</v>
      </c>
      <c r="S175">
        <v>3430</v>
      </c>
      <c r="T175">
        <v>25440</v>
      </c>
      <c r="U175">
        <v>1125</v>
      </c>
      <c r="V175">
        <v>72351</v>
      </c>
      <c r="W175">
        <v>680</v>
      </c>
      <c r="X175">
        <v>16273</v>
      </c>
      <c r="Y175">
        <v>7411</v>
      </c>
    </row>
    <row r="176" spans="1:25" ht="12.75">
      <c r="A176" s="7">
        <v>174</v>
      </c>
      <c r="B176" s="7" t="s">
        <v>259</v>
      </c>
      <c r="C176">
        <v>45</v>
      </c>
      <c r="D176" s="9">
        <v>79982</v>
      </c>
      <c r="E176">
        <v>8456</v>
      </c>
      <c r="F176">
        <v>5064</v>
      </c>
      <c r="G176">
        <v>4893</v>
      </c>
      <c r="H176">
        <v>3389</v>
      </c>
      <c r="I176">
        <v>27559</v>
      </c>
      <c r="J176">
        <v>2737</v>
      </c>
      <c r="K176" s="13">
        <v>78269</v>
      </c>
      <c r="L176" s="13">
        <v>1884</v>
      </c>
      <c r="M176" s="13">
        <v>18894</v>
      </c>
      <c r="N176">
        <v>13843</v>
      </c>
      <c r="O176">
        <v>75863</v>
      </c>
      <c r="P176">
        <v>8410</v>
      </c>
      <c r="Q176">
        <v>2960</v>
      </c>
      <c r="R176">
        <v>3010</v>
      </c>
      <c r="S176">
        <v>2860</v>
      </c>
      <c r="T176">
        <v>25560</v>
      </c>
      <c r="U176">
        <v>1866</v>
      </c>
      <c r="V176">
        <v>72890</v>
      </c>
      <c r="W176">
        <v>1035</v>
      </c>
      <c r="X176">
        <v>17150</v>
      </c>
      <c r="Y176">
        <v>8508</v>
      </c>
    </row>
    <row r="177" spans="1:25" ht="12.75">
      <c r="A177" s="7">
        <v>175</v>
      </c>
      <c r="B177" s="7" t="s">
        <v>260</v>
      </c>
      <c r="C177">
        <v>45</v>
      </c>
      <c r="D177" s="9">
        <v>109885</v>
      </c>
      <c r="E177">
        <v>8616</v>
      </c>
      <c r="F177">
        <v>8695</v>
      </c>
      <c r="G177">
        <v>6663</v>
      </c>
      <c r="H177">
        <v>4351</v>
      </c>
      <c r="I177">
        <v>39056</v>
      </c>
      <c r="J177">
        <v>3930</v>
      </c>
      <c r="K177" s="13">
        <v>107240</v>
      </c>
      <c r="L177" s="13">
        <v>4178</v>
      </c>
      <c r="M177" s="13">
        <v>26993</v>
      </c>
      <c r="N177">
        <v>17581</v>
      </c>
      <c r="O177">
        <v>105186</v>
      </c>
      <c r="P177">
        <v>9630</v>
      </c>
      <c r="Q177">
        <v>5850</v>
      </c>
      <c r="R177">
        <v>4440</v>
      </c>
      <c r="S177">
        <v>2950</v>
      </c>
      <c r="T177">
        <v>37780</v>
      </c>
      <c r="U177">
        <v>2865</v>
      </c>
      <c r="V177">
        <v>100283</v>
      </c>
      <c r="W177">
        <v>2531</v>
      </c>
      <c r="X177">
        <v>23824</v>
      </c>
      <c r="Y177">
        <v>10626</v>
      </c>
    </row>
    <row r="178" spans="1:25" ht="12.75">
      <c r="A178" s="7">
        <v>176</v>
      </c>
      <c r="B178" s="7" t="s">
        <v>261</v>
      </c>
      <c r="C178">
        <v>29</v>
      </c>
      <c r="D178" s="9">
        <v>245641</v>
      </c>
      <c r="E178">
        <v>19067</v>
      </c>
      <c r="F178">
        <v>25861</v>
      </c>
      <c r="G178">
        <v>13488</v>
      </c>
      <c r="H178">
        <v>13406</v>
      </c>
      <c r="I178">
        <v>94668</v>
      </c>
      <c r="J178">
        <v>5743</v>
      </c>
      <c r="K178" s="13">
        <v>242392</v>
      </c>
      <c r="L178" s="13">
        <v>5598</v>
      </c>
      <c r="M178" s="13">
        <v>66469</v>
      </c>
      <c r="N178">
        <v>33922</v>
      </c>
      <c r="O178">
        <v>223304</v>
      </c>
      <c r="P178">
        <v>23890</v>
      </c>
      <c r="Q178">
        <v>16200</v>
      </c>
      <c r="R178">
        <v>7060</v>
      </c>
      <c r="S178">
        <v>8490</v>
      </c>
      <c r="T178">
        <v>82850</v>
      </c>
      <c r="U178">
        <v>4018</v>
      </c>
      <c r="V178">
        <v>215710</v>
      </c>
      <c r="W178">
        <v>2944</v>
      </c>
      <c r="X178">
        <v>56318</v>
      </c>
      <c r="Y178">
        <v>18599</v>
      </c>
    </row>
    <row r="179" spans="1:25" ht="12.75">
      <c r="A179" s="7">
        <v>177</v>
      </c>
      <c r="B179" s="7" t="s">
        <v>262</v>
      </c>
      <c r="C179">
        <v>45</v>
      </c>
      <c r="D179" s="9">
        <v>107898</v>
      </c>
      <c r="E179">
        <v>10254</v>
      </c>
      <c r="F179">
        <v>8367</v>
      </c>
      <c r="G179">
        <v>5517</v>
      </c>
      <c r="H179">
        <v>6411</v>
      </c>
      <c r="I179">
        <v>38059</v>
      </c>
      <c r="J179">
        <v>2545</v>
      </c>
      <c r="K179" s="13">
        <v>106053</v>
      </c>
      <c r="L179" s="13">
        <v>2161</v>
      </c>
      <c r="M179" s="13">
        <v>26510</v>
      </c>
      <c r="N179">
        <v>16373</v>
      </c>
      <c r="O179">
        <v>104144</v>
      </c>
      <c r="P179">
        <v>11470</v>
      </c>
      <c r="Q179">
        <v>5330</v>
      </c>
      <c r="R179">
        <v>3970</v>
      </c>
      <c r="S179">
        <v>5130</v>
      </c>
      <c r="T179">
        <v>35610</v>
      </c>
      <c r="U179">
        <v>1928</v>
      </c>
      <c r="V179">
        <v>100719</v>
      </c>
      <c r="W179">
        <v>1571</v>
      </c>
      <c r="X179">
        <v>24329</v>
      </c>
      <c r="Y179">
        <v>9979</v>
      </c>
    </row>
    <row r="180" spans="1:25" ht="12.75">
      <c r="A180" s="7">
        <v>178</v>
      </c>
      <c r="B180" s="7" t="s">
        <v>263</v>
      </c>
      <c r="C180">
        <v>45</v>
      </c>
      <c r="D180" s="9">
        <v>76405</v>
      </c>
      <c r="E180">
        <v>7061</v>
      </c>
      <c r="F180">
        <v>7057</v>
      </c>
      <c r="G180">
        <v>3920</v>
      </c>
      <c r="H180">
        <v>4122</v>
      </c>
      <c r="I180">
        <v>28411</v>
      </c>
      <c r="J180">
        <v>1664</v>
      </c>
      <c r="K180" s="13">
        <v>75292</v>
      </c>
      <c r="L180" s="13">
        <v>1646</v>
      </c>
      <c r="M180" s="13">
        <v>18878</v>
      </c>
      <c r="N180">
        <v>11342</v>
      </c>
      <c r="O180">
        <v>72910</v>
      </c>
      <c r="P180">
        <v>7520</v>
      </c>
      <c r="Q180">
        <v>4140</v>
      </c>
      <c r="R180">
        <v>2330</v>
      </c>
      <c r="S180">
        <v>2970</v>
      </c>
      <c r="T180">
        <v>27260</v>
      </c>
      <c r="U180">
        <v>1208</v>
      </c>
      <c r="V180">
        <v>70714</v>
      </c>
      <c r="W180">
        <v>1025</v>
      </c>
      <c r="X180">
        <v>17616</v>
      </c>
      <c r="Y180">
        <v>6763</v>
      </c>
    </row>
    <row r="181" spans="1:25" ht="12.75">
      <c r="A181" s="7">
        <v>179</v>
      </c>
      <c r="B181" s="7" t="s">
        <v>264</v>
      </c>
      <c r="C181">
        <v>62</v>
      </c>
      <c r="D181" s="9">
        <v>152573</v>
      </c>
      <c r="E181">
        <v>12502</v>
      </c>
      <c r="F181">
        <v>19464</v>
      </c>
      <c r="G181">
        <v>9161</v>
      </c>
      <c r="H181">
        <v>10185</v>
      </c>
      <c r="I181">
        <v>64737</v>
      </c>
      <c r="J181">
        <v>3080</v>
      </c>
      <c r="K181" s="13">
        <v>150374</v>
      </c>
      <c r="L181" s="13">
        <v>3572</v>
      </c>
      <c r="M181" s="13">
        <v>39391</v>
      </c>
      <c r="N181">
        <v>18697</v>
      </c>
      <c r="O181">
        <v>145049</v>
      </c>
      <c r="P181">
        <v>12570</v>
      </c>
      <c r="Q181">
        <v>11870</v>
      </c>
      <c r="R181">
        <v>5750</v>
      </c>
      <c r="S181">
        <v>6770</v>
      </c>
      <c r="T181">
        <v>59090</v>
      </c>
      <c r="U181">
        <v>2289</v>
      </c>
      <c r="V181">
        <v>140047</v>
      </c>
      <c r="W181">
        <v>2042</v>
      </c>
      <c r="X181">
        <v>37590</v>
      </c>
      <c r="Y181">
        <v>11124</v>
      </c>
    </row>
    <row r="182" spans="1:25" ht="12.75">
      <c r="A182" s="7">
        <v>180</v>
      </c>
      <c r="B182" s="7" t="s">
        <v>265</v>
      </c>
      <c r="C182">
        <v>47</v>
      </c>
      <c r="D182" s="9">
        <v>109274</v>
      </c>
      <c r="E182">
        <v>7357</v>
      </c>
      <c r="F182">
        <v>11438</v>
      </c>
      <c r="G182">
        <v>4994</v>
      </c>
      <c r="H182">
        <v>7054</v>
      </c>
      <c r="I182">
        <v>40962</v>
      </c>
      <c r="J182">
        <v>2227</v>
      </c>
      <c r="K182" s="13">
        <v>107841</v>
      </c>
      <c r="L182" s="13">
        <v>1985</v>
      </c>
      <c r="M182" s="13">
        <v>27147</v>
      </c>
      <c r="N182">
        <v>14676</v>
      </c>
      <c r="O182">
        <v>104266</v>
      </c>
      <c r="P182">
        <v>7510</v>
      </c>
      <c r="Q182">
        <v>7220</v>
      </c>
      <c r="R182">
        <v>3720</v>
      </c>
      <c r="S182">
        <v>5450</v>
      </c>
      <c r="T182">
        <v>37670</v>
      </c>
      <c r="U182">
        <v>1542</v>
      </c>
      <c r="V182">
        <v>101419</v>
      </c>
      <c r="W182">
        <v>1314</v>
      </c>
      <c r="X182">
        <v>25865</v>
      </c>
      <c r="Y182">
        <v>8415</v>
      </c>
    </row>
    <row r="183" spans="1:25" ht="12.75">
      <c r="A183" s="7">
        <v>181</v>
      </c>
      <c r="B183" s="7" t="s">
        <v>266</v>
      </c>
      <c r="C183">
        <v>48</v>
      </c>
      <c r="D183" s="9">
        <v>116169</v>
      </c>
      <c r="E183">
        <v>8750</v>
      </c>
      <c r="F183">
        <v>11613</v>
      </c>
      <c r="G183">
        <v>5882</v>
      </c>
      <c r="H183">
        <v>6495</v>
      </c>
      <c r="I183">
        <v>44973</v>
      </c>
      <c r="J183">
        <v>2634</v>
      </c>
      <c r="K183" s="13">
        <v>114824</v>
      </c>
      <c r="L183" s="13">
        <v>2483</v>
      </c>
      <c r="M183" s="13">
        <v>31330</v>
      </c>
      <c r="N183">
        <v>15913</v>
      </c>
      <c r="O183">
        <v>106986</v>
      </c>
      <c r="P183">
        <v>10070</v>
      </c>
      <c r="Q183">
        <v>6930</v>
      </c>
      <c r="R183">
        <v>3250</v>
      </c>
      <c r="S183">
        <v>4690</v>
      </c>
      <c r="T183">
        <v>39820</v>
      </c>
      <c r="U183">
        <v>1846</v>
      </c>
      <c r="V183">
        <v>103612</v>
      </c>
      <c r="W183">
        <v>1445</v>
      </c>
      <c r="X183">
        <v>26933</v>
      </c>
      <c r="Y183">
        <v>8970</v>
      </c>
    </row>
    <row r="184" spans="1:25" ht="12.75">
      <c r="A184" s="7">
        <v>182</v>
      </c>
      <c r="B184" s="7" t="s">
        <v>267</v>
      </c>
      <c r="C184">
        <v>48</v>
      </c>
      <c r="D184" s="9">
        <v>107977</v>
      </c>
      <c r="E184">
        <v>7648</v>
      </c>
      <c r="F184">
        <v>10064</v>
      </c>
      <c r="G184">
        <v>4994</v>
      </c>
      <c r="H184">
        <v>6332</v>
      </c>
      <c r="I184">
        <v>40644</v>
      </c>
      <c r="J184">
        <v>2181</v>
      </c>
      <c r="K184" s="13">
        <v>106618</v>
      </c>
      <c r="L184" s="13">
        <v>1938</v>
      </c>
      <c r="M184" s="13">
        <v>28164</v>
      </c>
      <c r="N184">
        <v>15758</v>
      </c>
      <c r="O184">
        <v>99718</v>
      </c>
      <c r="P184">
        <v>8860</v>
      </c>
      <c r="Q184">
        <v>5620</v>
      </c>
      <c r="R184">
        <v>3100</v>
      </c>
      <c r="S184">
        <v>4920</v>
      </c>
      <c r="T184">
        <v>36600</v>
      </c>
      <c r="U184">
        <v>1864</v>
      </c>
      <c r="V184">
        <v>96458</v>
      </c>
      <c r="W184">
        <v>1109</v>
      </c>
      <c r="X184">
        <v>23875</v>
      </c>
      <c r="Y184">
        <v>8733</v>
      </c>
    </row>
    <row r="185" spans="1:25" ht="12.75">
      <c r="A185" s="7">
        <v>183</v>
      </c>
      <c r="B185" s="7" t="s">
        <v>268</v>
      </c>
      <c r="C185">
        <v>48</v>
      </c>
      <c r="D185" s="9">
        <v>76415</v>
      </c>
      <c r="E185">
        <v>5347</v>
      </c>
      <c r="F185">
        <v>4878</v>
      </c>
      <c r="G185">
        <v>4980</v>
      </c>
      <c r="H185">
        <v>2571</v>
      </c>
      <c r="I185">
        <v>28546</v>
      </c>
      <c r="J185">
        <v>2082</v>
      </c>
      <c r="K185" s="13">
        <v>74919</v>
      </c>
      <c r="L185" s="13">
        <v>2644</v>
      </c>
      <c r="M185" s="13">
        <v>17357</v>
      </c>
      <c r="N185">
        <v>12145</v>
      </c>
      <c r="O185">
        <v>76629</v>
      </c>
      <c r="P185">
        <v>5760</v>
      </c>
      <c r="Q185">
        <v>2710</v>
      </c>
      <c r="R185">
        <v>2720</v>
      </c>
      <c r="S185">
        <v>1700</v>
      </c>
      <c r="T185">
        <v>26480</v>
      </c>
      <c r="U185">
        <v>1420</v>
      </c>
      <c r="V185">
        <v>72912</v>
      </c>
      <c r="W185">
        <v>1896</v>
      </c>
      <c r="X185">
        <v>16912</v>
      </c>
      <c r="Y185">
        <v>7467</v>
      </c>
    </row>
    <row r="186" spans="1:25" ht="12.75">
      <c r="A186" s="7">
        <v>184</v>
      </c>
      <c r="B186" s="7" t="s">
        <v>269</v>
      </c>
      <c r="C186">
        <v>47</v>
      </c>
      <c r="D186" s="9">
        <v>83505</v>
      </c>
      <c r="E186">
        <v>4927</v>
      </c>
      <c r="F186">
        <v>12161</v>
      </c>
      <c r="G186">
        <v>3324</v>
      </c>
      <c r="H186">
        <v>6832</v>
      </c>
      <c r="I186">
        <v>34811</v>
      </c>
      <c r="J186">
        <v>1063</v>
      </c>
      <c r="K186" s="13">
        <v>82543</v>
      </c>
      <c r="L186" s="13">
        <v>1075</v>
      </c>
      <c r="M186" s="13">
        <v>22335</v>
      </c>
      <c r="N186">
        <v>8825</v>
      </c>
      <c r="O186">
        <v>75566</v>
      </c>
      <c r="P186">
        <v>5220</v>
      </c>
      <c r="Q186">
        <v>7360</v>
      </c>
      <c r="R186">
        <v>2150</v>
      </c>
      <c r="S186">
        <v>4820</v>
      </c>
      <c r="T186">
        <v>29930</v>
      </c>
      <c r="U186">
        <v>757</v>
      </c>
      <c r="V186">
        <v>73590</v>
      </c>
      <c r="W186">
        <v>662</v>
      </c>
      <c r="X186">
        <v>20242</v>
      </c>
      <c r="Y186">
        <v>4966</v>
      </c>
    </row>
    <row r="187" spans="1:25" ht="12.75">
      <c r="A187" s="7">
        <v>185</v>
      </c>
      <c r="B187" s="7" t="s">
        <v>270</v>
      </c>
      <c r="C187">
        <v>48</v>
      </c>
      <c r="D187" s="9">
        <v>116849</v>
      </c>
      <c r="E187">
        <v>9791</v>
      </c>
      <c r="F187">
        <v>8116</v>
      </c>
      <c r="G187">
        <v>6583</v>
      </c>
      <c r="H187">
        <v>5114</v>
      </c>
      <c r="I187">
        <v>38882</v>
      </c>
      <c r="J187">
        <v>3950</v>
      </c>
      <c r="K187" s="13">
        <v>114575</v>
      </c>
      <c r="L187" s="13">
        <v>4510</v>
      </c>
      <c r="M187" s="13">
        <v>24982</v>
      </c>
      <c r="N187">
        <v>20263</v>
      </c>
      <c r="O187">
        <v>120558</v>
      </c>
      <c r="P187">
        <v>13130</v>
      </c>
      <c r="Q187">
        <v>4840</v>
      </c>
      <c r="R187">
        <v>3830</v>
      </c>
      <c r="S187">
        <v>4430</v>
      </c>
      <c r="T187">
        <v>38970</v>
      </c>
      <c r="U187">
        <v>2978</v>
      </c>
      <c r="V187">
        <v>114829</v>
      </c>
      <c r="W187">
        <v>3190</v>
      </c>
      <c r="X187">
        <v>26276</v>
      </c>
      <c r="Y187">
        <v>13194</v>
      </c>
    </row>
    <row r="188" spans="1:25" ht="12.75">
      <c r="A188" s="7">
        <v>186</v>
      </c>
      <c r="B188" s="7" t="s">
        <v>271</v>
      </c>
      <c r="C188">
        <v>46</v>
      </c>
      <c r="D188" s="9">
        <v>169331</v>
      </c>
      <c r="E188">
        <v>10844</v>
      </c>
      <c r="F188">
        <v>13043</v>
      </c>
      <c r="G188">
        <v>8330</v>
      </c>
      <c r="H188">
        <v>7926</v>
      </c>
      <c r="I188">
        <v>55064</v>
      </c>
      <c r="J188">
        <v>4110</v>
      </c>
      <c r="K188" s="13">
        <v>167016</v>
      </c>
      <c r="L188" s="13">
        <v>3677</v>
      </c>
      <c r="M188" s="13">
        <v>37349</v>
      </c>
      <c r="N188">
        <v>29007</v>
      </c>
      <c r="O188">
        <v>161834</v>
      </c>
      <c r="P188">
        <v>10180</v>
      </c>
      <c r="Q188">
        <v>9180</v>
      </c>
      <c r="R188">
        <v>5300</v>
      </c>
      <c r="S188">
        <v>5650</v>
      </c>
      <c r="T188">
        <v>50880</v>
      </c>
      <c r="U188">
        <v>2858</v>
      </c>
      <c r="V188">
        <v>156614</v>
      </c>
      <c r="W188">
        <v>2188</v>
      </c>
      <c r="X188">
        <v>33902</v>
      </c>
      <c r="Y188">
        <v>17275</v>
      </c>
    </row>
    <row r="189" spans="1:25" ht="12.75">
      <c r="A189" s="7">
        <v>187</v>
      </c>
      <c r="B189" s="7" t="s">
        <v>272</v>
      </c>
      <c r="C189">
        <v>48</v>
      </c>
      <c r="D189" s="9">
        <v>186701</v>
      </c>
      <c r="E189">
        <v>11456</v>
      </c>
      <c r="F189">
        <v>13171</v>
      </c>
      <c r="G189">
        <v>12206</v>
      </c>
      <c r="H189">
        <v>8850</v>
      </c>
      <c r="I189">
        <v>65177</v>
      </c>
      <c r="J189">
        <v>6283</v>
      </c>
      <c r="K189" s="13">
        <v>182506</v>
      </c>
      <c r="L189" s="13">
        <v>8277</v>
      </c>
      <c r="M189" s="13">
        <v>35837</v>
      </c>
      <c r="N189">
        <v>30865</v>
      </c>
      <c r="O189">
        <v>188587</v>
      </c>
      <c r="P189">
        <v>14490</v>
      </c>
      <c r="Q189">
        <v>7500</v>
      </c>
      <c r="R189">
        <v>7790</v>
      </c>
      <c r="S189">
        <v>5890</v>
      </c>
      <c r="T189">
        <v>64220</v>
      </c>
      <c r="U189">
        <v>5305</v>
      </c>
      <c r="V189">
        <v>176800</v>
      </c>
      <c r="W189">
        <v>5071</v>
      </c>
      <c r="X189">
        <v>32747</v>
      </c>
      <c r="Y189">
        <v>21926</v>
      </c>
    </row>
    <row r="190" spans="1:25" ht="12.75">
      <c r="A190" s="7">
        <v>188</v>
      </c>
      <c r="B190" s="7" t="s">
        <v>273</v>
      </c>
      <c r="C190">
        <v>47</v>
      </c>
      <c r="D190" s="9">
        <v>90987</v>
      </c>
      <c r="E190">
        <v>5660</v>
      </c>
      <c r="F190">
        <v>10620</v>
      </c>
      <c r="G190">
        <v>5500</v>
      </c>
      <c r="H190">
        <v>4927</v>
      </c>
      <c r="I190">
        <v>39667</v>
      </c>
      <c r="J190">
        <v>1875</v>
      </c>
      <c r="K190" s="13">
        <v>89647</v>
      </c>
      <c r="L190" s="13">
        <v>2145</v>
      </c>
      <c r="M190" s="13">
        <v>23886</v>
      </c>
      <c r="N190">
        <v>11229</v>
      </c>
      <c r="O190">
        <v>92194</v>
      </c>
      <c r="P190">
        <v>6530</v>
      </c>
      <c r="Q190">
        <v>6770</v>
      </c>
      <c r="R190">
        <v>3580</v>
      </c>
      <c r="S190">
        <v>3740</v>
      </c>
      <c r="T190">
        <v>39360</v>
      </c>
      <c r="U190">
        <v>1389</v>
      </c>
      <c r="V190">
        <v>89020</v>
      </c>
      <c r="W190">
        <v>1664</v>
      </c>
      <c r="X190">
        <v>21303</v>
      </c>
      <c r="Y190">
        <v>6717</v>
      </c>
    </row>
    <row r="191" spans="1:25" ht="12.75">
      <c r="A191" s="7">
        <v>189</v>
      </c>
      <c r="B191" s="7" t="s">
        <v>274</v>
      </c>
      <c r="C191">
        <v>46</v>
      </c>
      <c r="D191" s="9">
        <v>217445</v>
      </c>
      <c r="E191">
        <v>12364</v>
      </c>
      <c r="F191">
        <v>17457</v>
      </c>
      <c r="G191">
        <v>13841</v>
      </c>
      <c r="H191">
        <v>11066</v>
      </c>
      <c r="I191">
        <v>73024</v>
      </c>
      <c r="J191">
        <v>8169</v>
      </c>
      <c r="K191" s="13">
        <v>212787</v>
      </c>
      <c r="L191" s="13">
        <v>10601</v>
      </c>
      <c r="M191" s="13">
        <v>35608</v>
      </c>
      <c r="N191">
        <v>35962</v>
      </c>
      <c r="O191">
        <v>206880</v>
      </c>
      <c r="P191">
        <v>14670</v>
      </c>
      <c r="Q191">
        <v>9610</v>
      </c>
      <c r="R191">
        <v>8670</v>
      </c>
      <c r="S191">
        <v>7190</v>
      </c>
      <c r="T191">
        <v>67430</v>
      </c>
      <c r="U191">
        <v>5794</v>
      </c>
      <c r="V191">
        <v>193687</v>
      </c>
      <c r="W191">
        <v>6498</v>
      </c>
      <c r="X191">
        <v>36250</v>
      </c>
      <c r="Y191">
        <v>22581</v>
      </c>
    </row>
    <row r="192" spans="1:25" ht="12.75">
      <c r="A192" s="7">
        <v>190</v>
      </c>
      <c r="B192" s="7" t="s">
        <v>275</v>
      </c>
      <c r="C192">
        <v>46</v>
      </c>
      <c r="D192" s="9">
        <v>109801</v>
      </c>
      <c r="E192">
        <v>8914</v>
      </c>
      <c r="F192">
        <v>12069</v>
      </c>
      <c r="G192">
        <v>6031</v>
      </c>
      <c r="H192">
        <v>6832</v>
      </c>
      <c r="I192">
        <v>43040</v>
      </c>
      <c r="J192">
        <v>2205</v>
      </c>
      <c r="K192" s="13">
        <v>108583</v>
      </c>
      <c r="L192" s="13">
        <v>2040</v>
      </c>
      <c r="M192" s="13">
        <v>28624</v>
      </c>
      <c r="N192">
        <v>14545</v>
      </c>
      <c r="O192">
        <v>104020</v>
      </c>
      <c r="P192">
        <v>9160</v>
      </c>
      <c r="Q192">
        <v>6940</v>
      </c>
      <c r="R192">
        <v>4240</v>
      </c>
      <c r="S192">
        <v>4670</v>
      </c>
      <c r="T192">
        <v>40160</v>
      </c>
      <c r="U192">
        <v>1443</v>
      </c>
      <c r="V192">
        <v>100734</v>
      </c>
      <c r="W192">
        <v>1362</v>
      </c>
      <c r="X192">
        <v>25130</v>
      </c>
      <c r="Y192">
        <v>8554</v>
      </c>
    </row>
    <row r="193" spans="1:25" ht="12.75">
      <c r="A193" s="7">
        <v>191</v>
      </c>
      <c r="B193" s="7" t="s">
        <v>276</v>
      </c>
      <c r="C193">
        <v>47</v>
      </c>
      <c r="D193" s="9">
        <v>107222</v>
      </c>
      <c r="E193">
        <v>5074</v>
      </c>
      <c r="F193">
        <v>11537</v>
      </c>
      <c r="G193">
        <v>5220</v>
      </c>
      <c r="H193">
        <v>9147</v>
      </c>
      <c r="I193">
        <v>38998</v>
      </c>
      <c r="J193">
        <v>1919</v>
      </c>
      <c r="K193" s="13">
        <v>105965</v>
      </c>
      <c r="L193" s="13">
        <v>1618</v>
      </c>
      <c r="M193" s="13">
        <v>24362</v>
      </c>
      <c r="N193">
        <v>14537</v>
      </c>
      <c r="O193">
        <v>98863</v>
      </c>
      <c r="P193">
        <v>6000</v>
      </c>
      <c r="Q193">
        <v>6450</v>
      </c>
      <c r="R193">
        <v>3780</v>
      </c>
      <c r="S193">
        <v>6250</v>
      </c>
      <c r="T193">
        <v>34760</v>
      </c>
      <c r="U193">
        <v>1704</v>
      </c>
      <c r="V193">
        <v>96089</v>
      </c>
      <c r="W193">
        <v>906</v>
      </c>
      <c r="X193">
        <v>22638</v>
      </c>
      <c r="Y193">
        <v>8640</v>
      </c>
    </row>
    <row r="194" spans="1:25" ht="12.75">
      <c r="A194" s="7">
        <v>192</v>
      </c>
      <c r="B194" s="7" t="s">
        <v>277</v>
      </c>
      <c r="C194">
        <v>63</v>
      </c>
      <c r="D194" s="9">
        <v>174871</v>
      </c>
      <c r="E194">
        <v>14158</v>
      </c>
      <c r="F194">
        <v>9275</v>
      </c>
      <c r="G194">
        <v>10559</v>
      </c>
      <c r="H194">
        <v>7932</v>
      </c>
      <c r="I194">
        <v>58617</v>
      </c>
      <c r="J194">
        <v>5401</v>
      </c>
      <c r="K194" s="13">
        <v>171501</v>
      </c>
      <c r="L194" s="13">
        <v>4680</v>
      </c>
      <c r="M194" s="13">
        <v>39163</v>
      </c>
      <c r="N194">
        <v>30105</v>
      </c>
      <c r="O194">
        <v>161552</v>
      </c>
      <c r="P194">
        <v>13230</v>
      </c>
      <c r="Q194">
        <v>5380</v>
      </c>
      <c r="R194">
        <v>7320</v>
      </c>
      <c r="S194">
        <v>5090</v>
      </c>
      <c r="T194">
        <v>52890</v>
      </c>
      <c r="U194">
        <v>3900</v>
      </c>
      <c r="V194">
        <v>155402</v>
      </c>
      <c r="W194">
        <v>2619</v>
      </c>
      <c r="X194">
        <v>35118</v>
      </c>
      <c r="Y194">
        <v>17316</v>
      </c>
    </row>
    <row r="195" spans="1:25" ht="12.75">
      <c r="A195" s="7">
        <v>193</v>
      </c>
      <c r="B195" s="7" t="s">
        <v>278</v>
      </c>
      <c r="C195">
        <v>44</v>
      </c>
      <c r="D195" s="9">
        <v>87054</v>
      </c>
      <c r="E195">
        <v>5477</v>
      </c>
      <c r="F195">
        <v>9004</v>
      </c>
      <c r="G195">
        <v>4733</v>
      </c>
      <c r="H195">
        <v>3252</v>
      </c>
      <c r="I195">
        <v>33214</v>
      </c>
      <c r="J195">
        <v>2122</v>
      </c>
      <c r="K195" s="13">
        <v>85564</v>
      </c>
      <c r="L195" s="13">
        <v>2789</v>
      </c>
      <c r="M195" s="13">
        <v>20538</v>
      </c>
      <c r="N195">
        <v>11792</v>
      </c>
      <c r="O195">
        <v>82235</v>
      </c>
      <c r="P195">
        <v>6670</v>
      </c>
      <c r="Q195">
        <v>6260</v>
      </c>
      <c r="R195">
        <v>2370</v>
      </c>
      <c r="S195">
        <v>2560</v>
      </c>
      <c r="T195">
        <v>31300</v>
      </c>
      <c r="U195">
        <v>1542</v>
      </c>
      <c r="V195">
        <v>78706</v>
      </c>
      <c r="W195">
        <v>1312</v>
      </c>
      <c r="X195">
        <v>19089</v>
      </c>
      <c r="Y195">
        <v>7043</v>
      </c>
    </row>
    <row r="196" spans="1:25" ht="12.75">
      <c r="A196" s="7">
        <v>194</v>
      </c>
      <c r="B196" s="7" t="s">
        <v>279</v>
      </c>
      <c r="C196">
        <v>49</v>
      </c>
      <c r="D196" s="9">
        <v>137799</v>
      </c>
      <c r="E196">
        <v>9183</v>
      </c>
      <c r="F196">
        <v>15070</v>
      </c>
      <c r="G196">
        <v>6878</v>
      </c>
      <c r="H196">
        <v>8418</v>
      </c>
      <c r="I196">
        <v>52825</v>
      </c>
      <c r="J196">
        <v>2837</v>
      </c>
      <c r="K196" s="13">
        <v>135570</v>
      </c>
      <c r="L196" s="13">
        <v>3072</v>
      </c>
      <c r="M196" s="13">
        <v>34302</v>
      </c>
      <c r="N196">
        <v>18100</v>
      </c>
      <c r="O196">
        <v>134254</v>
      </c>
      <c r="P196">
        <v>11820</v>
      </c>
      <c r="Q196">
        <v>10950</v>
      </c>
      <c r="R196">
        <v>4040</v>
      </c>
      <c r="S196">
        <v>6500</v>
      </c>
      <c r="T196">
        <v>49940</v>
      </c>
      <c r="U196">
        <v>2202</v>
      </c>
      <c r="V196">
        <v>129645</v>
      </c>
      <c r="W196">
        <v>1856</v>
      </c>
      <c r="X196">
        <v>32014</v>
      </c>
      <c r="Y196">
        <v>11730</v>
      </c>
    </row>
    <row r="197" spans="1:25" ht="12.75">
      <c r="A197" s="7">
        <v>195</v>
      </c>
      <c r="B197" s="7" t="s">
        <v>280</v>
      </c>
      <c r="C197">
        <v>44</v>
      </c>
      <c r="D197" s="9">
        <v>128919</v>
      </c>
      <c r="E197">
        <v>10651</v>
      </c>
      <c r="F197">
        <v>15391</v>
      </c>
      <c r="G197">
        <v>5798</v>
      </c>
      <c r="H197">
        <v>9925</v>
      </c>
      <c r="I197">
        <v>51886</v>
      </c>
      <c r="J197">
        <v>2259</v>
      </c>
      <c r="K197" s="13">
        <v>127414</v>
      </c>
      <c r="L197" s="13">
        <v>2242</v>
      </c>
      <c r="M197" s="13">
        <v>32687</v>
      </c>
      <c r="N197">
        <v>15201</v>
      </c>
      <c r="O197">
        <v>118520</v>
      </c>
      <c r="P197">
        <v>9350</v>
      </c>
      <c r="Q197">
        <v>9980</v>
      </c>
      <c r="R197">
        <v>3580</v>
      </c>
      <c r="S197">
        <v>7000</v>
      </c>
      <c r="T197">
        <v>46510</v>
      </c>
      <c r="U197">
        <v>1772</v>
      </c>
      <c r="V197">
        <v>114874</v>
      </c>
      <c r="W197">
        <v>1225</v>
      </c>
      <c r="X197">
        <v>27749</v>
      </c>
      <c r="Y197">
        <v>8766</v>
      </c>
    </row>
    <row r="198" spans="1:25" ht="12.75">
      <c r="A198" s="7">
        <v>196</v>
      </c>
      <c r="B198" s="7" t="s">
        <v>281</v>
      </c>
      <c r="C198">
        <v>49</v>
      </c>
      <c r="D198" s="9">
        <v>94450</v>
      </c>
      <c r="E198">
        <v>4077</v>
      </c>
      <c r="F198">
        <v>11333</v>
      </c>
      <c r="G198">
        <v>3904</v>
      </c>
      <c r="H198">
        <v>5865</v>
      </c>
      <c r="I198">
        <v>34945</v>
      </c>
      <c r="J198">
        <v>2155</v>
      </c>
      <c r="K198" s="13">
        <v>92892</v>
      </c>
      <c r="L198" s="13">
        <v>2645</v>
      </c>
      <c r="M198" s="13">
        <v>22170</v>
      </c>
      <c r="N198">
        <v>13229</v>
      </c>
      <c r="O198">
        <v>89039</v>
      </c>
      <c r="P198">
        <v>4770</v>
      </c>
      <c r="Q198">
        <v>8030</v>
      </c>
      <c r="R198">
        <v>2140</v>
      </c>
      <c r="S198">
        <v>4260</v>
      </c>
      <c r="T198">
        <v>31300</v>
      </c>
      <c r="U198">
        <v>1869</v>
      </c>
      <c r="V198">
        <v>85679</v>
      </c>
      <c r="W198">
        <v>1438</v>
      </c>
      <c r="X198">
        <v>19462</v>
      </c>
      <c r="Y198">
        <v>7909</v>
      </c>
    </row>
    <row r="199" spans="1:25" ht="12.75">
      <c r="A199" s="7">
        <v>197</v>
      </c>
      <c r="B199" s="7" t="s">
        <v>282</v>
      </c>
      <c r="C199">
        <v>44</v>
      </c>
      <c r="D199" s="9">
        <v>116908</v>
      </c>
      <c r="E199">
        <v>10335</v>
      </c>
      <c r="F199">
        <v>12919</v>
      </c>
      <c r="G199">
        <v>6000</v>
      </c>
      <c r="H199">
        <v>8704</v>
      </c>
      <c r="I199">
        <v>44853</v>
      </c>
      <c r="J199">
        <v>2556</v>
      </c>
      <c r="K199" s="13">
        <v>115142</v>
      </c>
      <c r="L199" s="13">
        <v>2752</v>
      </c>
      <c r="M199" s="13">
        <v>28250</v>
      </c>
      <c r="N199">
        <v>16340</v>
      </c>
      <c r="O199">
        <v>112465</v>
      </c>
      <c r="P199">
        <v>11840</v>
      </c>
      <c r="Q199">
        <v>8460</v>
      </c>
      <c r="R199">
        <v>3440</v>
      </c>
      <c r="S199">
        <v>6040</v>
      </c>
      <c r="T199">
        <v>40890</v>
      </c>
      <c r="U199">
        <v>1845</v>
      </c>
      <c r="V199">
        <v>108194</v>
      </c>
      <c r="W199">
        <v>1626</v>
      </c>
      <c r="X199">
        <v>25964</v>
      </c>
      <c r="Y199">
        <v>9855</v>
      </c>
    </row>
    <row r="200" spans="1:25" ht="12.75">
      <c r="A200" s="7">
        <v>198</v>
      </c>
      <c r="B200" s="7" t="s">
        <v>283</v>
      </c>
      <c r="C200">
        <v>49</v>
      </c>
      <c r="D200" s="9">
        <v>129005</v>
      </c>
      <c r="E200">
        <v>6360</v>
      </c>
      <c r="F200">
        <v>19404</v>
      </c>
      <c r="G200">
        <v>4466</v>
      </c>
      <c r="H200">
        <v>12628</v>
      </c>
      <c r="I200">
        <v>50343</v>
      </c>
      <c r="J200">
        <v>2627</v>
      </c>
      <c r="K200" s="13">
        <v>127413</v>
      </c>
      <c r="L200" s="13">
        <v>2496</v>
      </c>
      <c r="M200" s="13">
        <v>31123</v>
      </c>
      <c r="N200">
        <v>15981</v>
      </c>
      <c r="O200">
        <v>126828</v>
      </c>
      <c r="P200">
        <v>9090</v>
      </c>
      <c r="Q200">
        <v>12240</v>
      </c>
      <c r="R200">
        <v>3350</v>
      </c>
      <c r="S200">
        <v>9400</v>
      </c>
      <c r="T200">
        <v>46690</v>
      </c>
      <c r="U200">
        <v>3248</v>
      </c>
      <c r="V200">
        <v>123032</v>
      </c>
      <c r="W200">
        <v>1478</v>
      </c>
      <c r="X200">
        <v>30042</v>
      </c>
      <c r="Y200">
        <v>10093</v>
      </c>
    </row>
    <row r="201" spans="1:25" ht="12.75">
      <c r="A201" s="7">
        <v>199</v>
      </c>
      <c r="B201" s="7" t="s">
        <v>284</v>
      </c>
      <c r="C201">
        <v>44</v>
      </c>
      <c r="D201" s="9">
        <v>79715</v>
      </c>
      <c r="E201">
        <v>6263</v>
      </c>
      <c r="F201">
        <v>7455</v>
      </c>
      <c r="G201">
        <v>5231</v>
      </c>
      <c r="H201">
        <v>3777</v>
      </c>
      <c r="I201">
        <v>30329</v>
      </c>
      <c r="J201">
        <v>2209</v>
      </c>
      <c r="K201" s="13">
        <v>78087</v>
      </c>
      <c r="L201" s="13">
        <v>3307</v>
      </c>
      <c r="M201" s="13">
        <v>19268</v>
      </c>
      <c r="N201">
        <v>11279</v>
      </c>
      <c r="O201">
        <v>75702</v>
      </c>
      <c r="P201">
        <v>8600</v>
      </c>
      <c r="Q201">
        <v>4640</v>
      </c>
      <c r="R201">
        <v>2330</v>
      </c>
      <c r="S201">
        <v>3400</v>
      </c>
      <c r="T201">
        <v>28530</v>
      </c>
      <c r="U201">
        <v>1414</v>
      </c>
      <c r="V201">
        <v>71900</v>
      </c>
      <c r="W201">
        <v>2460</v>
      </c>
      <c r="X201">
        <v>16593</v>
      </c>
      <c r="Y201">
        <v>6671</v>
      </c>
    </row>
    <row r="202" spans="1:25" ht="12.75">
      <c r="A202" s="7">
        <v>200</v>
      </c>
      <c r="B202" s="7" t="s">
        <v>285</v>
      </c>
      <c r="C202">
        <v>49</v>
      </c>
      <c r="D202" s="9">
        <v>82848</v>
      </c>
      <c r="E202">
        <v>4169</v>
      </c>
      <c r="F202">
        <v>9519</v>
      </c>
      <c r="G202">
        <v>3303</v>
      </c>
      <c r="H202">
        <v>5382</v>
      </c>
      <c r="I202">
        <v>30814</v>
      </c>
      <c r="J202">
        <v>1520</v>
      </c>
      <c r="K202" s="13">
        <v>81576</v>
      </c>
      <c r="L202" s="13">
        <v>2004</v>
      </c>
      <c r="M202" s="13">
        <v>19975</v>
      </c>
      <c r="N202">
        <v>11255</v>
      </c>
      <c r="O202">
        <v>79587</v>
      </c>
      <c r="P202">
        <v>4850</v>
      </c>
      <c r="Q202">
        <v>6660</v>
      </c>
      <c r="R202">
        <v>2200</v>
      </c>
      <c r="S202">
        <v>3890</v>
      </c>
      <c r="T202">
        <v>28070</v>
      </c>
      <c r="U202">
        <v>1953</v>
      </c>
      <c r="V202">
        <v>77109</v>
      </c>
      <c r="W202">
        <v>1161</v>
      </c>
      <c r="X202">
        <v>17829</v>
      </c>
      <c r="Y202">
        <v>6997</v>
      </c>
    </row>
    <row r="203" spans="1:25" ht="12.75">
      <c r="A203" s="7">
        <v>201</v>
      </c>
      <c r="B203" s="7" t="s">
        <v>286</v>
      </c>
      <c r="C203">
        <v>49</v>
      </c>
      <c r="D203" s="9">
        <v>79726</v>
      </c>
      <c r="E203">
        <v>4633</v>
      </c>
      <c r="F203">
        <v>8948</v>
      </c>
      <c r="G203">
        <v>4347</v>
      </c>
      <c r="H203">
        <v>4908</v>
      </c>
      <c r="I203">
        <v>32901</v>
      </c>
      <c r="J203">
        <v>1897</v>
      </c>
      <c r="K203" s="13">
        <v>78283</v>
      </c>
      <c r="L203" s="13">
        <v>2257</v>
      </c>
      <c r="M203" s="13">
        <v>18306</v>
      </c>
      <c r="N203">
        <v>10688</v>
      </c>
      <c r="O203">
        <v>75510</v>
      </c>
      <c r="P203">
        <v>6010</v>
      </c>
      <c r="Q203">
        <v>5760</v>
      </c>
      <c r="R203">
        <v>2660</v>
      </c>
      <c r="S203">
        <v>3520</v>
      </c>
      <c r="T203">
        <v>29250</v>
      </c>
      <c r="U203">
        <v>1395</v>
      </c>
      <c r="V203">
        <v>72423</v>
      </c>
      <c r="W203">
        <v>1436</v>
      </c>
      <c r="X203">
        <v>16641</v>
      </c>
      <c r="Y203">
        <v>6779</v>
      </c>
    </row>
    <row r="204" spans="1:25" ht="12.75">
      <c r="A204" s="7">
        <v>202</v>
      </c>
      <c r="B204" s="7" t="s">
        <v>287</v>
      </c>
      <c r="C204">
        <v>49</v>
      </c>
      <c r="D204" s="9">
        <v>97553</v>
      </c>
      <c r="E204">
        <v>6481</v>
      </c>
      <c r="F204">
        <v>9654</v>
      </c>
      <c r="G204">
        <v>5152</v>
      </c>
      <c r="H204">
        <v>5749</v>
      </c>
      <c r="I204">
        <v>34450</v>
      </c>
      <c r="J204">
        <v>2391</v>
      </c>
      <c r="K204" s="13">
        <v>96134</v>
      </c>
      <c r="L204" s="13">
        <v>2692</v>
      </c>
      <c r="M204" s="13">
        <v>21875</v>
      </c>
      <c r="N204">
        <v>14270</v>
      </c>
      <c r="O204">
        <v>94881</v>
      </c>
      <c r="P204">
        <v>9220</v>
      </c>
      <c r="Q204">
        <v>7260</v>
      </c>
      <c r="R204">
        <v>3190</v>
      </c>
      <c r="S204">
        <v>5020</v>
      </c>
      <c r="T204">
        <v>35010</v>
      </c>
      <c r="U204">
        <v>1659</v>
      </c>
      <c r="V204">
        <v>91346</v>
      </c>
      <c r="W204">
        <v>1744</v>
      </c>
      <c r="X204">
        <v>20468</v>
      </c>
      <c r="Y204">
        <v>9192</v>
      </c>
    </row>
    <row r="205" spans="1:25" ht="12.75">
      <c r="A205" s="7">
        <v>203</v>
      </c>
      <c r="B205" s="7" t="s">
        <v>288</v>
      </c>
      <c r="C205">
        <v>50</v>
      </c>
      <c r="D205" s="9">
        <v>102661</v>
      </c>
      <c r="E205">
        <v>6783</v>
      </c>
      <c r="F205">
        <v>7806</v>
      </c>
      <c r="G205">
        <v>6121</v>
      </c>
      <c r="H205">
        <v>4709</v>
      </c>
      <c r="I205">
        <v>36395</v>
      </c>
      <c r="J205">
        <v>2861</v>
      </c>
      <c r="K205" s="13">
        <v>100901</v>
      </c>
      <c r="L205" s="13">
        <v>2842</v>
      </c>
      <c r="M205" s="13">
        <v>24602</v>
      </c>
      <c r="N205">
        <v>15713</v>
      </c>
      <c r="O205">
        <v>93596</v>
      </c>
      <c r="P205">
        <v>5530</v>
      </c>
      <c r="Q205">
        <v>5430</v>
      </c>
      <c r="R205">
        <v>3980</v>
      </c>
      <c r="S205">
        <v>3320</v>
      </c>
      <c r="T205">
        <v>31800</v>
      </c>
      <c r="U205">
        <v>1802</v>
      </c>
      <c r="V205">
        <v>89799</v>
      </c>
      <c r="W205">
        <v>1854</v>
      </c>
      <c r="X205">
        <v>20106</v>
      </c>
      <c r="Y205">
        <v>9468</v>
      </c>
    </row>
    <row r="206" spans="1:25" ht="12.75">
      <c r="A206" s="7">
        <v>204</v>
      </c>
      <c r="B206" s="7" t="s">
        <v>289</v>
      </c>
      <c r="C206">
        <v>50</v>
      </c>
      <c r="D206" s="9">
        <v>135278</v>
      </c>
      <c r="E206">
        <v>5374</v>
      </c>
      <c r="F206">
        <v>7351</v>
      </c>
      <c r="G206">
        <v>6871</v>
      </c>
      <c r="H206">
        <v>7587</v>
      </c>
      <c r="I206">
        <v>40339</v>
      </c>
      <c r="J206">
        <v>4581</v>
      </c>
      <c r="K206" s="13">
        <v>132678</v>
      </c>
      <c r="L206" s="13">
        <v>4564</v>
      </c>
      <c r="M206" s="13">
        <v>25199</v>
      </c>
      <c r="N206">
        <v>24351</v>
      </c>
      <c r="O206">
        <v>130753</v>
      </c>
      <c r="P206">
        <v>5270</v>
      </c>
      <c r="Q206">
        <v>5590</v>
      </c>
      <c r="R206">
        <v>4820</v>
      </c>
      <c r="S206">
        <v>5510</v>
      </c>
      <c r="T206">
        <v>39200</v>
      </c>
      <c r="U206">
        <v>3423</v>
      </c>
      <c r="V206">
        <v>125340</v>
      </c>
      <c r="W206">
        <v>2560</v>
      </c>
      <c r="X206">
        <v>24076</v>
      </c>
      <c r="Y206">
        <v>15467</v>
      </c>
    </row>
    <row r="207" spans="1:25" ht="12.75">
      <c r="A207" s="7">
        <v>205</v>
      </c>
      <c r="B207" s="7" t="s">
        <v>290</v>
      </c>
      <c r="C207">
        <v>51</v>
      </c>
      <c r="D207" s="9">
        <v>85911</v>
      </c>
      <c r="E207">
        <v>5579</v>
      </c>
      <c r="F207">
        <v>7875</v>
      </c>
      <c r="G207">
        <v>4851</v>
      </c>
      <c r="H207">
        <v>3515</v>
      </c>
      <c r="I207">
        <v>32842</v>
      </c>
      <c r="J207">
        <v>2341</v>
      </c>
      <c r="K207" s="13">
        <v>84335</v>
      </c>
      <c r="L207" s="13">
        <v>2947</v>
      </c>
      <c r="M207" s="13">
        <v>20140</v>
      </c>
      <c r="N207">
        <v>12270</v>
      </c>
      <c r="O207">
        <v>80243</v>
      </c>
      <c r="P207">
        <v>5170</v>
      </c>
      <c r="Q207">
        <v>6210</v>
      </c>
      <c r="R207">
        <v>2890</v>
      </c>
      <c r="S207">
        <v>2300</v>
      </c>
      <c r="T207">
        <v>30250</v>
      </c>
      <c r="U207">
        <v>2089</v>
      </c>
      <c r="V207">
        <v>77016</v>
      </c>
      <c r="W207">
        <v>1171</v>
      </c>
      <c r="X207">
        <v>16663</v>
      </c>
      <c r="Y207">
        <v>7794</v>
      </c>
    </row>
    <row r="208" spans="1:25" ht="12.75">
      <c r="A208" s="7">
        <v>206</v>
      </c>
      <c r="B208" s="7" t="s">
        <v>291</v>
      </c>
      <c r="C208">
        <v>50</v>
      </c>
      <c r="D208" s="9">
        <v>104566</v>
      </c>
      <c r="E208">
        <v>4438</v>
      </c>
      <c r="F208">
        <v>5132</v>
      </c>
      <c r="G208">
        <v>6173</v>
      </c>
      <c r="H208">
        <v>4042</v>
      </c>
      <c r="I208">
        <v>33248</v>
      </c>
      <c r="J208">
        <v>4251</v>
      </c>
      <c r="K208" s="13">
        <v>102141</v>
      </c>
      <c r="L208" s="13">
        <v>4381</v>
      </c>
      <c r="M208" s="13">
        <v>21005</v>
      </c>
      <c r="N208">
        <v>20422</v>
      </c>
      <c r="O208">
        <v>104890</v>
      </c>
      <c r="P208">
        <v>3770</v>
      </c>
      <c r="Q208">
        <v>4090</v>
      </c>
      <c r="R208">
        <v>5140</v>
      </c>
      <c r="S208">
        <v>2750</v>
      </c>
      <c r="T208">
        <v>33470</v>
      </c>
      <c r="U208">
        <v>3220</v>
      </c>
      <c r="V208">
        <v>100591</v>
      </c>
      <c r="W208">
        <v>2042</v>
      </c>
      <c r="X208">
        <v>21204</v>
      </c>
      <c r="Y208">
        <v>12697</v>
      </c>
    </row>
    <row r="209" spans="1:25" ht="12.75">
      <c r="A209" s="7">
        <v>207</v>
      </c>
      <c r="B209" s="7" t="s">
        <v>292</v>
      </c>
      <c r="C209">
        <v>51</v>
      </c>
      <c r="D209" s="9">
        <v>95717</v>
      </c>
      <c r="E209">
        <v>6390</v>
      </c>
      <c r="F209">
        <v>7455</v>
      </c>
      <c r="G209">
        <v>5859</v>
      </c>
      <c r="H209">
        <v>3669</v>
      </c>
      <c r="I209">
        <v>33154</v>
      </c>
      <c r="J209">
        <v>3047</v>
      </c>
      <c r="K209" s="13">
        <v>93327</v>
      </c>
      <c r="L209" s="13">
        <v>3431</v>
      </c>
      <c r="M209" s="13">
        <v>21528</v>
      </c>
      <c r="N209">
        <v>14880</v>
      </c>
      <c r="O209">
        <v>94469</v>
      </c>
      <c r="P209">
        <v>7010</v>
      </c>
      <c r="Q209">
        <v>6110</v>
      </c>
      <c r="R209">
        <v>3260</v>
      </c>
      <c r="S209">
        <v>3040</v>
      </c>
      <c r="T209">
        <v>31920</v>
      </c>
      <c r="U209">
        <v>2012</v>
      </c>
      <c r="V209">
        <v>89446</v>
      </c>
      <c r="W209">
        <v>1999</v>
      </c>
      <c r="X209">
        <v>19447</v>
      </c>
      <c r="Y209">
        <v>9260</v>
      </c>
    </row>
    <row r="210" spans="1:25" ht="12.75">
      <c r="A210" s="7">
        <v>208</v>
      </c>
      <c r="B210" s="7" t="s">
        <v>293</v>
      </c>
      <c r="C210">
        <v>51</v>
      </c>
      <c r="D210" s="9">
        <v>138948</v>
      </c>
      <c r="E210">
        <v>7970</v>
      </c>
      <c r="F210">
        <v>13308</v>
      </c>
      <c r="G210">
        <v>7825</v>
      </c>
      <c r="H210">
        <v>7577</v>
      </c>
      <c r="I210">
        <v>52465</v>
      </c>
      <c r="J210">
        <v>3339</v>
      </c>
      <c r="K210" s="13">
        <v>136721</v>
      </c>
      <c r="L210" s="13">
        <v>3554</v>
      </c>
      <c r="M210" s="13">
        <v>32514</v>
      </c>
      <c r="N210">
        <v>20105</v>
      </c>
      <c r="O210">
        <v>137518</v>
      </c>
      <c r="P210">
        <v>8530</v>
      </c>
      <c r="Q210">
        <v>9140</v>
      </c>
      <c r="R210">
        <v>5050</v>
      </c>
      <c r="S210">
        <v>5760</v>
      </c>
      <c r="T210">
        <v>49730</v>
      </c>
      <c r="U210">
        <v>2710</v>
      </c>
      <c r="V210">
        <v>132781</v>
      </c>
      <c r="W210">
        <v>2276</v>
      </c>
      <c r="X210">
        <v>30691</v>
      </c>
      <c r="Y210">
        <v>12278</v>
      </c>
    </row>
    <row r="211" spans="1:25" ht="12.75">
      <c r="A211" s="7">
        <v>209</v>
      </c>
      <c r="B211" s="7" t="s">
        <v>294</v>
      </c>
      <c r="C211">
        <v>51</v>
      </c>
      <c r="D211" s="9">
        <v>249488</v>
      </c>
      <c r="E211">
        <v>15715</v>
      </c>
      <c r="F211">
        <v>20776</v>
      </c>
      <c r="G211">
        <v>15734</v>
      </c>
      <c r="H211">
        <v>9826</v>
      </c>
      <c r="I211">
        <v>91551</v>
      </c>
      <c r="J211">
        <v>7225</v>
      </c>
      <c r="K211" s="13">
        <v>243239</v>
      </c>
      <c r="L211" s="13">
        <v>10145</v>
      </c>
      <c r="M211" s="13">
        <v>57207</v>
      </c>
      <c r="N211">
        <v>36399</v>
      </c>
      <c r="O211">
        <v>243449</v>
      </c>
      <c r="P211">
        <v>19990</v>
      </c>
      <c r="Q211">
        <v>15330</v>
      </c>
      <c r="R211">
        <v>8090</v>
      </c>
      <c r="S211">
        <v>6990</v>
      </c>
      <c r="T211">
        <v>86510</v>
      </c>
      <c r="U211">
        <v>4579</v>
      </c>
      <c r="V211">
        <v>230840</v>
      </c>
      <c r="W211">
        <v>5549</v>
      </c>
      <c r="X211">
        <v>52531</v>
      </c>
      <c r="Y211">
        <v>22471</v>
      </c>
    </row>
    <row r="212" spans="1:25" ht="12.75">
      <c r="A212" s="7">
        <v>210</v>
      </c>
      <c r="B212" s="7" t="s">
        <v>295</v>
      </c>
      <c r="C212">
        <v>51</v>
      </c>
      <c r="D212" s="9">
        <v>109305</v>
      </c>
      <c r="E212">
        <v>5664</v>
      </c>
      <c r="F212">
        <v>13133</v>
      </c>
      <c r="G212">
        <v>4620</v>
      </c>
      <c r="H212">
        <v>6503</v>
      </c>
      <c r="I212">
        <v>38914</v>
      </c>
      <c r="J212">
        <v>2419</v>
      </c>
      <c r="K212" s="13">
        <v>107797</v>
      </c>
      <c r="L212" s="13">
        <v>2327</v>
      </c>
      <c r="M212" s="13">
        <v>24185</v>
      </c>
      <c r="N212">
        <v>15081</v>
      </c>
      <c r="O212">
        <v>109537</v>
      </c>
      <c r="P212">
        <v>6190</v>
      </c>
      <c r="Q212">
        <v>9910</v>
      </c>
      <c r="R212">
        <v>3540</v>
      </c>
      <c r="S212">
        <v>5270</v>
      </c>
      <c r="T212">
        <v>38670</v>
      </c>
      <c r="U212">
        <v>1638</v>
      </c>
      <c r="V212">
        <v>105885</v>
      </c>
      <c r="W212">
        <v>1544</v>
      </c>
      <c r="X212">
        <v>23954</v>
      </c>
      <c r="Y212">
        <v>9338</v>
      </c>
    </row>
    <row r="213" spans="1:25" ht="12.75">
      <c r="A213" s="7">
        <v>211</v>
      </c>
      <c r="B213" s="7" t="s">
        <v>296</v>
      </c>
      <c r="C213">
        <v>50</v>
      </c>
      <c r="D213" s="9">
        <v>96238</v>
      </c>
      <c r="E213">
        <v>3901</v>
      </c>
      <c r="F213">
        <v>5672</v>
      </c>
      <c r="G213">
        <v>5031</v>
      </c>
      <c r="H213">
        <v>3634</v>
      </c>
      <c r="I213">
        <v>30955</v>
      </c>
      <c r="J213">
        <v>3766</v>
      </c>
      <c r="K213" s="13">
        <v>93961</v>
      </c>
      <c r="L213" s="13">
        <v>3744</v>
      </c>
      <c r="M213" s="13">
        <v>19068</v>
      </c>
      <c r="N213">
        <v>18815</v>
      </c>
      <c r="O213">
        <v>93628</v>
      </c>
      <c r="P213">
        <v>3240</v>
      </c>
      <c r="Q213">
        <v>4500</v>
      </c>
      <c r="R213">
        <v>3350</v>
      </c>
      <c r="S213">
        <v>2550</v>
      </c>
      <c r="T213">
        <v>28320</v>
      </c>
      <c r="U213">
        <v>2461</v>
      </c>
      <c r="V213">
        <v>89364</v>
      </c>
      <c r="W213">
        <v>2105</v>
      </c>
      <c r="X213">
        <v>17353</v>
      </c>
      <c r="Y213">
        <v>11330</v>
      </c>
    </row>
    <row r="214" spans="1:25" ht="12.75">
      <c r="A214" s="7">
        <v>212</v>
      </c>
      <c r="B214" s="7" t="s">
        <v>297</v>
      </c>
      <c r="C214">
        <v>50</v>
      </c>
      <c r="D214" s="9">
        <v>122801</v>
      </c>
      <c r="E214">
        <v>9336</v>
      </c>
      <c r="F214">
        <v>8372</v>
      </c>
      <c r="G214">
        <v>8009</v>
      </c>
      <c r="H214">
        <v>4512</v>
      </c>
      <c r="I214">
        <v>41896</v>
      </c>
      <c r="J214">
        <v>4404</v>
      </c>
      <c r="K214" s="13">
        <v>119709</v>
      </c>
      <c r="L214" s="13">
        <v>4819</v>
      </c>
      <c r="M214" s="13">
        <v>26268</v>
      </c>
      <c r="N214">
        <v>20271</v>
      </c>
      <c r="O214">
        <v>116944</v>
      </c>
      <c r="P214">
        <v>9090</v>
      </c>
      <c r="Q214">
        <v>5980</v>
      </c>
      <c r="R214">
        <v>4950</v>
      </c>
      <c r="S214">
        <v>3590</v>
      </c>
      <c r="T214">
        <v>39610</v>
      </c>
      <c r="U214">
        <v>2566</v>
      </c>
      <c r="V214">
        <v>111235</v>
      </c>
      <c r="W214">
        <v>2555</v>
      </c>
      <c r="X214">
        <v>24836</v>
      </c>
      <c r="Y214">
        <v>12071</v>
      </c>
    </row>
    <row r="215" spans="1:25" ht="12.75">
      <c r="A215" s="7">
        <v>213</v>
      </c>
      <c r="B215" s="7" t="s">
        <v>298</v>
      </c>
      <c r="C215">
        <v>50</v>
      </c>
      <c r="D215" s="9">
        <v>126702</v>
      </c>
      <c r="E215">
        <v>6879</v>
      </c>
      <c r="F215">
        <v>5454</v>
      </c>
      <c r="G215">
        <v>6372</v>
      </c>
      <c r="H215">
        <v>4478</v>
      </c>
      <c r="I215">
        <v>35701</v>
      </c>
      <c r="J215">
        <v>5899</v>
      </c>
      <c r="K215" s="13">
        <v>122882</v>
      </c>
      <c r="L215" s="13">
        <v>6439</v>
      </c>
      <c r="M215" s="13">
        <v>21940</v>
      </c>
      <c r="N215">
        <v>27565</v>
      </c>
      <c r="O215">
        <v>126997</v>
      </c>
      <c r="P215">
        <v>6090</v>
      </c>
      <c r="Q215">
        <v>3580</v>
      </c>
      <c r="R215">
        <v>4220</v>
      </c>
      <c r="S215">
        <v>3220</v>
      </c>
      <c r="T215">
        <v>33780</v>
      </c>
      <c r="U215">
        <v>3970</v>
      </c>
      <c r="V215">
        <v>119996</v>
      </c>
      <c r="W215">
        <v>3522</v>
      </c>
      <c r="X215">
        <v>21381</v>
      </c>
      <c r="Y215">
        <v>17381</v>
      </c>
    </row>
    <row r="216" spans="1:25" ht="12.75">
      <c r="A216" s="7">
        <v>214</v>
      </c>
      <c r="B216" s="7" t="s">
        <v>299</v>
      </c>
      <c r="C216">
        <v>51</v>
      </c>
      <c r="D216" s="9">
        <v>107561</v>
      </c>
      <c r="E216">
        <v>6970</v>
      </c>
      <c r="F216">
        <v>11287</v>
      </c>
      <c r="G216">
        <v>6217</v>
      </c>
      <c r="H216">
        <v>5564</v>
      </c>
      <c r="I216">
        <v>39598</v>
      </c>
      <c r="J216">
        <v>2243</v>
      </c>
      <c r="K216" s="13">
        <v>106068</v>
      </c>
      <c r="L216" s="13">
        <v>2552</v>
      </c>
      <c r="M216" s="13">
        <v>27138</v>
      </c>
      <c r="N216">
        <v>14269</v>
      </c>
      <c r="O216">
        <v>102591</v>
      </c>
      <c r="P216">
        <v>8530</v>
      </c>
      <c r="Q216">
        <v>8200</v>
      </c>
      <c r="R216">
        <v>3790</v>
      </c>
      <c r="S216">
        <v>3770</v>
      </c>
      <c r="T216">
        <v>37800</v>
      </c>
      <c r="U216">
        <v>1790</v>
      </c>
      <c r="V216">
        <v>99235</v>
      </c>
      <c r="W216">
        <v>1556</v>
      </c>
      <c r="X216">
        <v>23120</v>
      </c>
      <c r="Y216">
        <v>8826</v>
      </c>
    </row>
    <row r="217" spans="1:25" ht="12.75">
      <c r="A217" s="7">
        <v>215</v>
      </c>
      <c r="B217" s="7" t="s">
        <v>300</v>
      </c>
      <c r="C217">
        <v>41</v>
      </c>
      <c r="D217" s="9">
        <v>104030</v>
      </c>
      <c r="E217">
        <v>5035</v>
      </c>
      <c r="F217">
        <v>12885</v>
      </c>
      <c r="G217">
        <v>4981</v>
      </c>
      <c r="H217">
        <v>6585</v>
      </c>
      <c r="I217">
        <v>37902</v>
      </c>
      <c r="J217">
        <v>2162</v>
      </c>
      <c r="K217" s="13">
        <v>102616</v>
      </c>
      <c r="L217" s="13">
        <v>2444</v>
      </c>
      <c r="M217" s="13">
        <v>23441</v>
      </c>
      <c r="N217">
        <v>14344</v>
      </c>
      <c r="O217">
        <v>102500</v>
      </c>
      <c r="P217">
        <v>5450</v>
      </c>
      <c r="Q217">
        <v>9320</v>
      </c>
      <c r="R217">
        <v>3980</v>
      </c>
      <c r="S217">
        <v>4520</v>
      </c>
      <c r="T217">
        <v>36390</v>
      </c>
      <c r="U217">
        <v>1764</v>
      </c>
      <c r="V217">
        <v>99374</v>
      </c>
      <c r="W217">
        <v>1332</v>
      </c>
      <c r="X217">
        <v>21394</v>
      </c>
      <c r="Y217">
        <v>8991</v>
      </c>
    </row>
    <row r="218" spans="1:25" ht="12.75">
      <c r="A218" s="7">
        <v>216</v>
      </c>
      <c r="B218" s="7" t="s">
        <v>301</v>
      </c>
      <c r="C218">
        <v>53</v>
      </c>
      <c r="D218" s="9">
        <v>137470</v>
      </c>
      <c r="E218">
        <v>14560</v>
      </c>
      <c r="F218">
        <v>5283</v>
      </c>
      <c r="G218">
        <v>6836</v>
      </c>
      <c r="H218">
        <v>4593</v>
      </c>
      <c r="I218">
        <v>39802</v>
      </c>
      <c r="J218">
        <v>7962</v>
      </c>
      <c r="K218" s="13">
        <v>133570</v>
      </c>
      <c r="L218" s="13">
        <v>7298</v>
      </c>
      <c r="M218" s="13">
        <v>25743</v>
      </c>
      <c r="N218">
        <v>26172</v>
      </c>
      <c r="O218">
        <v>137989</v>
      </c>
      <c r="P218">
        <v>17670</v>
      </c>
      <c r="Q218">
        <v>3120</v>
      </c>
      <c r="R218">
        <v>4130</v>
      </c>
      <c r="S218">
        <v>3810</v>
      </c>
      <c r="T218">
        <v>41100</v>
      </c>
      <c r="U218">
        <v>6702</v>
      </c>
      <c r="V218">
        <v>129880</v>
      </c>
      <c r="W218">
        <v>4541</v>
      </c>
      <c r="X218">
        <v>29032</v>
      </c>
      <c r="Y218">
        <v>18691</v>
      </c>
    </row>
    <row r="219" spans="1:25" ht="12.75">
      <c r="A219" s="7">
        <v>217</v>
      </c>
      <c r="B219" s="7" t="s">
        <v>302</v>
      </c>
      <c r="C219">
        <v>52</v>
      </c>
      <c r="D219" s="9">
        <v>142283</v>
      </c>
      <c r="E219">
        <v>6891</v>
      </c>
      <c r="F219">
        <v>6675</v>
      </c>
      <c r="G219">
        <v>8693</v>
      </c>
      <c r="H219">
        <v>3436</v>
      </c>
      <c r="I219">
        <v>42798</v>
      </c>
      <c r="J219">
        <v>10005</v>
      </c>
      <c r="K219" s="13">
        <v>138051</v>
      </c>
      <c r="L219" s="13">
        <v>7670</v>
      </c>
      <c r="M219" s="13">
        <v>23867</v>
      </c>
      <c r="N219">
        <v>34893</v>
      </c>
      <c r="O219">
        <v>149884</v>
      </c>
      <c r="P219">
        <v>8960</v>
      </c>
      <c r="Q219">
        <v>4840</v>
      </c>
      <c r="R219">
        <v>5770</v>
      </c>
      <c r="S219">
        <v>2480</v>
      </c>
      <c r="T219">
        <v>45350</v>
      </c>
      <c r="U219">
        <v>7880</v>
      </c>
      <c r="V219">
        <v>141205</v>
      </c>
      <c r="W219">
        <v>3805</v>
      </c>
      <c r="X219">
        <v>26840</v>
      </c>
      <c r="Y219">
        <v>24424</v>
      </c>
    </row>
    <row r="220" spans="1:25" ht="12.75">
      <c r="A220" s="7">
        <v>218</v>
      </c>
      <c r="B220" s="7" t="s">
        <v>303</v>
      </c>
      <c r="C220">
        <v>52</v>
      </c>
      <c r="D220" s="9">
        <v>89542</v>
      </c>
      <c r="E220">
        <v>11176</v>
      </c>
      <c r="F220">
        <v>3771</v>
      </c>
      <c r="G220">
        <v>4964</v>
      </c>
      <c r="H220">
        <v>2954</v>
      </c>
      <c r="I220">
        <v>28607</v>
      </c>
      <c r="J220">
        <v>5548</v>
      </c>
      <c r="K220" s="13">
        <v>87575</v>
      </c>
      <c r="L220" s="13">
        <v>4792</v>
      </c>
      <c r="M220" s="13">
        <v>19553</v>
      </c>
      <c r="N220">
        <v>18793</v>
      </c>
      <c r="O220">
        <v>92291</v>
      </c>
      <c r="P220">
        <v>12310</v>
      </c>
      <c r="Q220">
        <v>2240</v>
      </c>
      <c r="R220">
        <v>3170</v>
      </c>
      <c r="S220">
        <v>2220</v>
      </c>
      <c r="T220">
        <v>27810</v>
      </c>
      <c r="U220">
        <v>5048</v>
      </c>
      <c r="V220">
        <v>87892</v>
      </c>
      <c r="W220">
        <v>2888</v>
      </c>
      <c r="X220">
        <v>22559</v>
      </c>
      <c r="Y220">
        <v>14115</v>
      </c>
    </row>
    <row r="221" spans="1:25" ht="12.75">
      <c r="A221" s="7">
        <v>219</v>
      </c>
      <c r="B221" s="7" t="s">
        <v>304</v>
      </c>
      <c r="C221">
        <v>53</v>
      </c>
      <c r="D221" s="9">
        <v>100449</v>
      </c>
      <c r="E221">
        <v>8141</v>
      </c>
      <c r="F221">
        <v>6914</v>
      </c>
      <c r="G221">
        <v>5772</v>
      </c>
      <c r="H221">
        <v>5614</v>
      </c>
      <c r="I221">
        <v>37399</v>
      </c>
      <c r="J221">
        <v>4436</v>
      </c>
      <c r="K221" s="13">
        <v>98507</v>
      </c>
      <c r="L221" s="13">
        <v>2637</v>
      </c>
      <c r="M221" s="13">
        <v>25181</v>
      </c>
      <c r="N221">
        <v>17877</v>
      </c>
      <c r="O221">
        <v>96985</v>
      </c>
      <c r="P221">
        <v>11040</v>
      </c>
      <c r="Q221">
        <v>4240</v>
      </c>
      <c r="R221">
        <v>3160</v>
      </c>
      <c r="S221">
        <v>4360</v>
      </c>
      <c r="T221">
        <v>35420</v>
      </c>
      <c r="U221">
        <v>3181</v>
      </c>
      <c r="V221">
        <v>93263</v>
      </c>
      <c r="W221">
        <v>1675</v>
      </c>
      <c r="X221">
        <v>26552</v>
      </c>
      <c r="Y221">
        <v>10864</v>
      </c>
    </row>
    <row r="222" spans="1:25" ht="12.75">
      <c r="A222" s="7">
        <v>220</v>
      </c>
      <c r="B222" s="7" t="s">
        <v>305</v>
      </c>
      <c r="C222">
        <v>52</v>
      </c>
      <c r="D222" s="9">
        <v>73217</v>
      </c>
      <c r="E222">
        <v>5232</v>
      </c>
      <c r="F222">
        <v>5747</v>
      </c>
      <c r="G222">
        <v>3158</v>
      </c>
      <c r="H222">
        <v>4628</v>
      </c>
      <c r="I222">
        <v>24037</v>
      </c>
      <c r="J222">
        <v>3003</v>
      </c>
      <c r="K222" s="13">
        <v>72190</v>
      </c>
      <c r="L222" s="13">
        <v>1657</v>
      </c>
      <c r="M222" s="13">
        <v>16034</v>
      </c>
      <c r="N222">
        <v>15109</v>
      </c>
      <c r="O222">
        <v>72311</v>
      </c>
      <c r="P222">
        <v>6130</v>
      </c>
      <c r="Q222">
        <v>4020</v>
      </c>
      <c r="R222">
        <v>2030</v>
      </c>
      <c r="S222">
        <v>3520</v>
      </c>
      <c r="T222">
        <v>23910</v>
      </c>
      <c r="U222">
        <v>2652</v>
      </c>
      <c r="V222">
        <v>70483</v>
      </c>
      <c r="W222">
        <v>843</v>
      </c>
      <c r="X222">
        <v>15239</v>
      </c>
      <c r="Y222">
        <v>9622</v>
      </c>
    </row>
    <row r="223" spans="1:25" ht="12.75">
      <c r="A223" s="7">
        <v>221</v>
      </c>
      <c r="B223" s="7" t="s">
        <v>306</v>
      </c>
      <c r="C223">
        <v>53</v>
      </c>
      <c r="D223" s="9">
        <v>81496</v>
      </c>
      <c r="E223">
        <v>9440</v>
      </c>
      <c r="F223">
        <v>3227</v>
      </c>
      <c r="G223">
        <v>4185</v>
      </c>
      <c r="H223">
        <v>2533</v>
      </c>
      <c r="I223">
        <v>26618</v>
      </c>
      <c r="J223">
        <v>5129</v>
      </c>
      <c r="K223" s="13">
        <v>79664</v>
      </c>
      <c r="L223" s="13">
        <v>3407</v>
      </c>
      <c r="M223" s="13">
        <v>18246</v>
      </c>
      <c r="N223">
        <v>16999</v>
      </c>
      <c r="O223">
        <v>79064</v>
      </c>
      <c r="P223">
        <v>12120</v>
      </c>
      <c r="Q223">
        <v>2010</v>
      </c>
      <c r="R223">
        <v>2250</v>
      </c>
      <c r="S223">
        <v>2040</v>
      </c>
      <c r="T223">
        <v>26370</v>
      </c>
      <c r="U223">
        <v>3758</v>
      </c>
      <c r="V223">
        <v>75566</v>
      </c>
      <c r="W223">
        <v>1904</v>
      </c>
      <c r="X223">
        <v>19072</v>
      </c>
      <c r="Y223">
        <v>11488</v>
      </c>
    </row>
    <row r="224" spans="1:25" ht="12.75">
      <c r="A224" s="7">
        <v>222</v>
      </c>
      <c r="B224" s="7" t="s">
        <v>307</v>
      </c>
      <c r="C224">
        <v>35</v>
      </c>
      <c r="D224" s="9">
        <v>133914</v>
      </c>
      <c r="E224">
        <v>6314</v>
      </c>
      <c r="F224">
        <v>5758</v>
      </c>
      <c r="G224">
        <v>7303</v>
      </c>
      <c r="H224">
        <v>6349</v>
      </c>
      <c r="I224">
        <v>38991</v>
      </c>
      <c r="J224">
        <v>5843</v>
      </c>
      <c r="K224" s="13">
        <v>130436</v>
      </c>
      <c r="L224" s="13">
        <v>5582</v>
      </c>
      <c r="M224" s="13">
        <v>26482</v>
      </c>
      <c r="N224">
        <v>25599</v>
      </c>
      <c r="O224">
        <v>130092</v>
      </c>
      <c r="P224">
        <v>6380</v>
      </c>
      <c r="Q224">
        <v>4090</v>
      </c>
      <c r="R224">
        <v>5240</v>
      </c>
      <c r="S224">
        <v>4680</v>
      </c>
      <c r="T224">
        <v>38880</v>
      </c>
      <c r="U224">
        <v>5017</v>
      </c>
      <c r="V224">
        <v>124258</v>
      </c>
      <c r="W224">
        <v>3345</v>
      </c>
      <c r="X224">
        <v>26091</v>
      </c>
      <c r="Y224">
        <v>17181</v>
      </c>
    </row>
    <row r="225" spans="1:25" ht="12.75">
      <c r="A225" s="7">
        <v>223</v>
      </c>
      <c r="B225" s="7" t="s">
        <v>308</v>
      </c>
      <c r="C225">
        <v>52</v>
      </c>
      <c r="D225" s="9">
        <v>89248</v>
      </c>
      <c r="E225">
        <v>11227</v>
      </c>
      <c r="F225">
        <v>3822</v>
      </c>
      <c r="G225">
        <v>4490</v>
      </c>
      <c r="H225">
        <v>3211</v>
      </c>
      <c r="I225">
        <v>27949</v>
      </c>
      <c r="J225">
        <v>4870</v>
      </c>
      <c r="K225" s="13">
        <v>87024</v>
      </c>
      <c r="L225" s="13">
        <v>3749</v>
      </c>
      <c r="M225" s="13">
        <v>17685</v>
      </c>
      <c r="N225">
        <v>17737</v>
      </c>
      <c r="O225">
        <v>85778</v>
      </c>
      <c r="P225">
        <v>13480</v>
      </c>
      <c r="Q225">
        <v>2330</v>
      </c>
      <c r="R225">
        <v>2500</v>
      </c>
      <c r="S225">
        <v>2740</v>
      </c>
      <c r="T225">
        <v>26710</v>
      </c>
      <c r="U225">
        <v>3969</v>
      </c>
      <c r="V225">
        <v>82113</v>
      </c>
      <c r="W225">
        <v>2226</v>
      </c>
      <c r="X225">
        <v>18995</v>
      </c>
      <c r="Y225">
        <v>12409</v>
      </c>
    </row>
    <row r="226" spans="1:25" ht="12.75">
      <c r="A226" s="7">
        <v>224</v>
      </c>
      <c r="B226" s="7" t="s">
        <v>309</v>
      </c>
      <c r="C226">
        <v>52</v>
      </c>
      <c r="D226" s="9">
        <v>129633</v>
      </c>
      <c r="E226">
        <v>9431</v>
      </c>
      <c r="F226">
        <v>7344</v>
      </c>
      <c r="G226">
        <v>7600</v>
      </c>
      <c r="H226">
        <v>6280</v>
      </c>
      <c r="I226">
        <v>40996</v>
      </c>
      <c r="J226">
        <v>6365</v>
      </c>
      <c r="K226" s="13">
        <v>126417</v>
      </c>
      <c r="L226" s="13">
        <v>5636</v>
      </c>
      <c r="M226" s="13">
        <v>26478</v>
      </c>
      <c r="N226">
        <v>23619</v>
      </c>
      <c r="O226">
        <v>131716</v>
      </c>
      <c r="P226">
        <v>11690</v>
      </c>
      <c r="Q226">
        <v>4580</v>
      </c>
      <c r="R226">
        <v>5760</v>
      </c>
      <c r="S226">
        <v>4470</v>
      </c>
      <c r="T226">
        <v>40460</v>
      </c>
      <c r="U226">
        <v>5549</v>
      </c>
      <c r="V226">
        <v>123906</v>
      </c>
      <c r="W226">
        <v>3996</v>
      </c>
      <c r="X226">
        <v>27069</v>
      </c>
      <c r="Y226">
        <v>16193</v>
      </c>
    </row>
    <row r="227" spans="1:25" ht="12.75">
      <c r="A227" s="7">
        <v>225</v>
      </c>
      <c r="B227" s="7" t="s">
        <v>310</v>
      </c>
      <c r="C227">
        <v>52</v>
      </c>
      <c r="D227" s="9">
        <v>53960</v>
      </c>
      <c r="E227">
        <v>5117</v>
      </c>
      <c r="F227">
        <v>3157</v>
      </c>
      <c r="G227">
        <v>2509</v>
      </c>
      <c r="H227">
        <v>3565</v>
      </c>
      <c r="I227">
        <v>19686</v>
      </c>
      <c r="J227">
        <v>1740</v>
      </c>
      <c r="K227" s="13">
        <v>53332</v>
      </c>
      <c r="L227" s="13">
        <v>869</v>
      </c>
      <c r="M227" s="13">
        <v>14612</v>
      </c>
      <c r="N227">
        <v>8953</v>
      </c>
      <c r="O227">
        <v>52250</v>
      </c>
      <c r="P227">
        <v>4880</v>
      </c>
      <c r="Q227">
        <v>1960</v>
      </c>
      <c r="R227">
        <v>1790</v>
      </c>
      <c r="S227">
        <v>2470</v>
      </c>
      <c r="T227">
        <v>18220</v>
      </c>
      <c r="U227">
        <v>2533</v>
      </c>
      <c r="V227">
        <v>51075</v>
      </c>
      <c r="W227">
        <v>461</v>
      </c>
      <c r="X227">
        <v>13785</v>
      </c>
      <c r="Y227">
        <v>5513</v>
      </c>
    </row>
    <row r="228" spans="1:25" ht="12.75">
      <c r="A228" s="7">
        <v>226</v>
      </c>
      <c r="B228" s="7" t="s">
        <v>311</v>
      </c>
      <c r="C228">
        <v>53</v>
      </c>
      <c r="D228" s="9">
        <v>65652</v>
      </c>
      <c r="E228">
        <v>6894</v>
      </c>
      <c r="F228">
        <v>3549</v>
      </c>
      <c r="G228">
        <v>3185</v>
      </c>
      <c r="H228">
        <v>2967</v>
      </c>
      <c r="I228">
        <v>23078</v>
      </c>
      <c r="J228">
        <v>3688</v>
      </c>
      <c r="K228" s="13">
        <v>64323</v>
      </c>
      <c r="L228" s="13">
        <v>2505</v>
      </c>
      <c r="M228" s="13">
        <v>15454</v>
      </c>
      <c r="N228">
        <v>12670</v>
      </c>
      <c r="O228">
        <v>66153</v>
      </c>
      <c r="P228">
        <v>9440</v>
      </c>
      <c r="Q228">
        <v>2320</v>
      </c>
      <c r="R228">
        <v>1710</v>
      </c>
      <c r="S228">
        <v>2550</v>
      </c>
      <c r="T228">
        <v>23170</v>
      </c>
      <c r="U228">
        <v>2637</v>
      </c>
      <c r="V228">
        <v>63522</v>
      </c>
      <c r="W228">
        <v>1411</v>
      </c>
      <c r="X228">
        <v>16856</v>
      </c>
      <c r="Y228">
        <v>8263</v>
      </c>
    </row>
    <row r="229" spans="1:25" ht="12.75">
      <c r="A229" s="7">
        <v>227</v>
      </c>
      <c r="B229" s="7" t="s">
        <v>312</v>
      </c>
      <c r="C229">
        <v>53</v>
      </c>
      <c r="D229" s="9">
        <v>103867</v>
      </c>
      <c r="E229">
        <v>9444</v>
      </c>
      <c r="F229">
        <v>6926</v>
      </c>
      <c r="G229">
        <v>5496</v>
      </c>
      <c r="H229">
        <v>5204</v>
      </c>
      <c r="I229">
        <v>38514</v>
      </c>
      <c r="J229">
        <v>4038</v>
      </c>
      <c r="K229" s="13">
        <v>102191</v>
      </c>
      <c r="L229" s="13">
        <v>2467</v>
      </c>
      <c r="M229" s="13">
        <v>28204</v>
      </c>
      <c r="N229">
        <v>18044</v>
      </c>
      <c r="O229">
        <v>103277</v>
      </c>
      <c r="P229">
        <v>11650</v>
      </c>
      <c r="Q229">
        <v>4570</v>
      </c>
      <c r="R229">
        <v>3390</v>
      </c>
      <c r="S229">
        <v>3770</v>
      </c>
      <c r="T229">
        <v>36350</v>
      </c>
      <c r="U229">
        <v>3038</v>
      </c>
      <c r="V229">
        <v>99634</v>
      </c>
      <c r="W229">
        <v>1879</v>
      </c>
      <c r="X229">
        <v>27627</v>
      </c>
      <c r="Y229">
        <v>11051</v>
      </c>
    </row>
    <row r="230" spans="1:25" ht="12.75">
      <c r="A230" s="7">
        <v>228</v>
      </c>
      <c r="B230" s="7" t="s">
        <v>313</v>
      </c>
      <c r="C230">
        <v>53</v>
      </c>
      <c r="D230" s="9">
        <v>108378</v>
      </c>
      <c r="E230">
        <v>8585</v>
      </c>
      <c r="F230">
        <v>6857</v>
      </c>
      <c r="G230">
        <v>6054</v>
      </c>
      <c r="H230">
        <v>5677</v>
      </c>
      <c r="I230">
        <v>36136</v>
      </c>
      <c r="J230">
        <v>5499</v>
      </c>
      <c r="K230" s="13">
        <v>105836</v>
      </c>
      <c r="L230" s="13">
        <v>4452</v>
      </c>
      <c r="M230" s="13">
        <v>25167</v>
      </c>
      <c r="N230">
        <v>20562</v>
      </c>
      <c r="O230">
        <v>109488</v>
      </c>
      <c r="P230">
        <v>9450</v>
      </c>
      <c r="Q230">
        <v>4780</v>
      </c>
      <c r="R230">
        <v>3510</v>
      </c>
      <c r="S230">
        <v>5190</v>
      </c>
      <c r="T230">
        <v>35860</v>
      </c>
      <c r="U230">
        <v>4362</v>
      </c>
      <c r="V230">
        <v>103839</v>
      </c>
      <c r="W230">
        <v>3645</v>
      </c>
      <c r="X230">
        <v>25236</v>
      </c>
      <c r="Y230">
        <v>12798</v>
      </c>
    </row>
    <row r="231" spans="1:25" ht="12.75">
      <c r="A231" s="7">
        <v>229</v>
      </c>
      <c r="B231" s="7" t="s">
        <v>314</v>
      </c>
      <c r="C231">
        <v>35</v>
      </c>
      <c r="D231" s="9">
        <v>105618</v>
      </c>
      <c r="E231">
        <v>5576</v>
      </c>
      <c r="F231">
        <v>5607</v>
      </c>
      <c r="G231">
        <v>4821</v>
      </c>
      <c r="H231">
        <v>4505</v>
      </c>
      <c r="I231">
        <v>32450</v>
      </c>
      <c r="J231">
        <v>5002</v>
      </c>
      <c r="K231" s="13">
        <v>103709</v>
      </c>
      <c r="L231" s="13">
        <v>2973</v>
      </c>
      <c r="M231" s="13">
        <v>23467</v>
      </c>
      <c r="N231">
        <v>23021</v>
      </c>
      <c r="O231">
        <v>103027</v>
      </c>
      <c r="P231">
        <v>5360</v>
      </c>
      <c r="Q231">
        <v>3440</v>
      </c>
      <c r="R231">
        <v>3790</v>
      </c>
      <c r="S231">
        <v>3220</v>
      </c>
      <c r="T231">
        <v>31190</v>
      </c>
      <c r="U231">
        <v>3760</v>
      </c>
      <c r="V231">
        <v>99602</v>
      </c>
      <c r="W231">
        <v>1540</v>
      </c>
      <c r="X231">
        <v>23095</v>
      </c>
      <c r="Y231">
        <v>14995</v>
      </c>
    </row>
    <row r="232" spans="1:25" ht="12.75">
      <c r="A232" s="7">
        <v>230</v>
      </c>
      <c r="B232" s="7" t="s">
        <v>315</v>
      </c>
      <c r="C232">
        <v>57</v>
      </c>
      <c r="D232" s="9">
        <v>90252</v>
      </c>
      <c r="E232">
        <v>9317</v>
      </c>
      <c r="F232">
        <v>6962</v>
      </c>
      <c r="G232">
        <v>4887</v>
      </c>
      <c r="H232">
        <v>4543</v>
      </c>
      <c r="I232">
        <v>35662</v>
      </c>
      <c r="J232">
        <v>2100</v>
      </c>
      <c r="K232" s="13">
        <v>88863</v>
      </c>
      <c r="L232" s="13">
        <v>1327</v>
      </c>
      <c r="M232" s="13">
        <v>26019</v>
      </c>
      <c r="N232">
        <v>12690</v>
      </c>
      <c r="O232">
        <v>83488</v>
      </c>
      <c r="P232">
        <v>11750</v>
      </c>
      <c r="Q232">
        <v>4050</v>
      </c>
      <c r="R232">
        <v>2080</v>
      </c>
      <c r="S232">
        <v>3640</v>
      </c>
      <c r="T232">
        <v>32940</v>
      </c>
      <c r="U232">
        <v>1488</v>
      </c>
      <c r="V232">
        <v>81118</v>
      </c>
      <c r="W232">
        <v>716</v>
      </c>
      <c r="X232">
        <v>22836</v>
      </c>
      <c r="Y232">
        <v>6801</v>
      </c>
    </row>
    <row r="233" spans="1:25" ht="12.75">
      <c r="A233" s="7">
        <v>231</v>
      </c>
      <c r="B233" s="7" t="s">
        <v>316</v>
      </c>
      <c r="C233">
        <v>60</v>
      </c>
      <c r="D233" s="9">
        <v>153462</v>
      </c>
      <c r="E233">
        <v>15857</v>
      </c>
      <c r="F233">
        <v>10146</v>
      </c>
      <c r="G233">
        <v>9105</v>
      </c>
      <c r="H233">
        <v>8977</v>
      </c>
      <c r="I233">
        <v>54237</v>
      </c>
      <c r="J233">
        <v>3614</v>
      </c>
      <c r="K233" s="13">
        <v>150500</v>
      </c>
      <c r="L233" s="13">
        <v>3402</v>
      </c>
      <c r="M233" s="13">
        <v>37077</v>
      </c>
      <c r="N233">
        <v>21961</v>
      </c>
      <c r="O233">
        <v>147707</v>
      </c>
      <c r="P233">
        <v>20710</v>
      </c>
      <c r="Q233">
        <v>6170</v>
      </c>
      <c r="R233">
        <v>5000</v>
      </c>
      <c r="S233">
        <v>6980</v>
      </c>
      <c r="T233">
        <v>54890</v>
      </c>
      <c r="U233">
        <v>2615</v>
      </c>
      <c r="V233">
        <v>142633</v>
      </c>
      <c r="W233">
        <v>1942</v>
      </c>
      <c r="X233">
        <v>37005</v>
      </c>
      <c r="Y233">
        <v>13158</v>
      </c>
    </row>
    <row r="234" spans="1:25" ht="12.75">
      <c r="A234" s="7">
        <v>232</v>
      </c>
      <c r="B234" s="7" t="s">
        <v>317</v>
      </c>
      <c r="C234">
        <v>54</v>
      </c>
      <c r="D234" s="9">
        <v>76559</v>
      </c>
      <c r="E234">
        <v>7409</v>
      </c>
      <c r="F234">
        <v>6447</v>
      </c>
      <c r="G234">
        <v>4126</v>
      </c>
      <c r="H234">
        <v>5028</v>
      </c>
      <c r="I234">
        <v>29629</v>
      </c>
      <c r="J234">
        <v>1489</v>
      </c>
      <c r="K234" s="13">
        <v>75581</v>
      </c>
      <c r="L234" s="13">
        <v>1213</v>
      </c>
      <c r="M234" s="13">
        <v>21262</v>
      </c>
      <c r="N234">
        <v>10065</v>
      </c>
      <c r="O234">
        <v>68120</v>
      </c>
      <c r="P234">
        <v>7490</v>
      </c>
      <c r="Q234">
        <v>4250</v>
      </c>
      <c r="R234">
        <v>2200</v>
      </c>
      <c r="S234">
        <v>3850</v>
      </c>
      <c r="T234">
        <v>25540</v>
      </c>
      <c r="U234">
        <v>1091</v>
      </c>
      <c r="V234">
        <v>66273</v>
      </c>
      <c r="W234">
        <v>672</v>
      </c>
      <c r="X234">
        <v>18636</v>
      </c>
      <c r="Y234">
        <v>5312</v>
      </c>
    </row>
    <row r="235" spans="1:25" ht="12.75">
      <c r="A235" s="7">
        <v>233</v>
      </c>
      <c r="B235" s="7" t="s">
        <v>318</v>
      </c>
      <c r="C235">
        <v>60</v>
      </c>
      <c r="D235" s="9">
        <v>100141</v>
      </c>
      <c r="E235">
        <v>12109</v>
      </c>
      <c r="F235">
        <v>6973</v>
      </c>
      <c r="G235">
        <v>6468</v>
      </c>
      <c r="H235">
        <v>4795</v>
      </c>
      <c r="I235">
        <v>38967</v>
      </c>
      <c r="J235">
        <v>2575</v>
      </c>
      <c r="K235" s="13">
        <v>98302</v>
      </c>
      <c r="L235" s="13">
        <v>1893</v>
      </c>
      <c r="M235" s="13">
        <v>25987</v>
      </c>
      <c r="N235">
        <v>15592</v>
      </c>
      <c r="O235">
        <v>97254</v>
      </c>
      <c r="P235">
        <v>15000</v>
      </c>
      <c r="Q235">
        <v>3780</v>
      </c>
      <c r="R235">
        <v>2910</v>
      </c>
      <c r="S235">
        <v>3970</v>
      </c>
      <c r="T235">
        <v>37200</v>
      </c>
      <c r="U235">
        <v>1833</v>
      </c>
      <c r="V235">
        <v>94228</v>
      </c>
      <c r="W235">
        <v>1215</v>
      </c>
      <c r="X235">
        <v>25939</v>
      </c>
      <c r="Y235">
        <v>9100</v>
      </c>
    </row>
    <row r="236" spans="1:25" ht="12.75">
      <c r="A236" s="7">
        <v>234</v>
      </c>
      <c r="B236" s="7" t="s">
        <v>319</v>
      </c>
      <c r="C236">
        <v>54</v>
      </c>
      <c r="D236" s="9">
        <v>279921</v>
      </c>
      <c r="E236">
        <v>26107</v>
      </c>
      <c r="F236">
        <v>13651</v>
      </c>
      <c r="G236">
        <v>18078</v>
      </c>
      <c r="H236">
        <v>11054</v>
      </c>
      <c r="I236">
        <v>83831</v>
      </c>
      <c r="J236">
        <v>12829</v>
      </c>
      <c r="K236" s="13">
        <v>270217</v>
      </c>
      <c r="L236" s="13">
        <v>15946</v>
      </c>
      <c r="M236" s="13">
        <v>48215</v>
      </c>
      <c r="N236">
        <v>49395</v>
      </c>
      <c r="O236">
        <v>284718</v>
      </c>
      <c r="P236">
        <v>38170</v>
      </c>
      <c r="Q236">
        <v>8150</v>
      </c>
      <c r="R236">
        <v>9260</v>
      </c>
      <c r="S236">
        <v>7660</v>
      </c>
      <c r="T236">
        <v>87550</v>
      </c>
      <c r="U236">
        <v>9967</v>
      </c>
      <c r="V236">
        <v>263989</v>
      </c>
      <c r="W236">
        <v>11584</v>
      </c>
      <c r="X236">
        <v>56307</v>
      </c>
      <c r="Y236">
        <v>33035</v>
      </c>
    </row>
    <row r="237" spans="1:25" ht="12.75">
      <c r="A237" s="7">
        <v>235</v>
      </c>
      <c r="B237" s="7" t="s">
        <v>320</v>
      </c>
      <c r="C237">
        <v>54</v>
      </c>
      <c r="D237" s="9">
        <v>47866</v>
      </c>
      <c r="E237">
        <v>5386</v>
      </c>
      <c r="F237">
        <v>3182</v>
      </c>
      <c r="G237">
        <v>3177</v>
      </c>
      <c r="H237">
        <v>2369</v>
      </c>
      <c r="I237">
        <v>17930</v>
      </c>
      <c r="J237">
        <v>954</v>
      </c>
      <c r="K237" s="13">
        <v>47046</v>
      </c>
      <c r="L237" s="13">
        <v>929</v>
      </c>
      <c r="M237" s="13">
        <v>12377</v>
      </c>
      <c r="N237">
        <v>6652</v>
      </c>
      <c r="O237">
        <v>45652</v>
      </c>
      <c r="P237">
        <v>5050</v>
      </c>
      <c r="Q237">
        <v>1840</v>
      </c>
      <c r="R237">
        <v>2340</v>
      </c>
      <c r="S237">
        <v>1510</v>
      </c>
      <c r="T237">
        <v>16310</v>
      </c>
      <c r="U237">
        <v>764</v>
      </c>
      <c r="V237">
        <v>44364</v>
      </c>
      <c r="W237">
        <v>583</v>
      </c>
      <c r="X237">
        <v>11156</v>
      </c>
      <c r="Y237">
        <v>4027</v>
      </c>
    </row>
    <row r="238" spans="1:25" ht="12.75">
      <c r="A238" s="7">
        <v>236</v>
      </c>
      <c r="B238" s="7" t="s">
        <v>321</v>
      </c>
      <c r="C238">
        <v>60</v>
      </c>
      <c r="D238" s="9">
        <v>85503</v>
      </c>
      <c r="E238">
        <v>9182</v>
      </c>
      <c r="F238">
        <v>5580</v>
      </c>
      <c r="G238">
        <v>5680</v>
      </c>
      <c r="H238">
        <v>3977</v>
      </c>
      <c r="I238">
        <v>31775</v>
      </c>
      <c r="J238">
        <v>2871</v>
      </c>
      <c r="K238" s="13">
        <v>84000</v>
      </c>
      <c r="L238" s="13">
        <v>1970</v>
      </c>
      <c r="M238" s="13">
        <v>20815</v>
      </c>
      <c r="N238">
        <v>14599</v>
      </c>
      <c r="O238">
        <v>81423</v>
      </c>
      <c r="P238">
        <v>9430</v>
      </c>
      <c r="Q238">
        <v>3230</v>
      </c>
      <c r="R238">
        <v>3360</v>
      </c>
      <c r="S238">
        <v>3020</v>
      </c>
      <c r="T238">
        <v>28050</v>
      </c>
      <c r="U238">
        <v>2033</v>
      </c>
      <c r="V238">
        <v>78299</v>
      </c>
      <c r="W238">
        <v>1144</v>
      </c>
      <c r="X238">
        <v>19396</v>
      </c>
      <c r="Y238">
        <v>9027</v>
      </c>
    </row>
    <row r="239" spans="1:25" ht="12.75">
      <c r="A239" s="7">
        <v>237</v>
      </c>
      <c r="B239" s="7" t="s">
        <v>322</v>
      </c>
      <c r="C239">
        <v>54</v>
      </c>
      <c r="D239" s="9">
        <v>55795</v>
      </c>
      <c r="E239">
        <v>5161</v>
      </c>
      <c r="F239">
        <v>3891</v>
      </c>
      <c r="G239">
        <v>3008</v>
      </c>
      <c r="H239">
        <v>2805</v>
      </c>
      <c r="I239">
        <v>19545</v>
      </c>
      <c r="J239">
        <v>1369</v>
      </c>
      <c r="K239" s="13">
        <v>54771</v>
      </c>
      <c r="L239" s="13">
        <v>1200</v>
      </c>
      <c r="M239" s="13">
        <v>14607</v>
      </c>
      <c r="N239">
        <v>8397</v>
      </c>
      <c r="O239">
        <v>53182</v>
      </c>
      <c r="P239">
        <v>7820</v>
      </c>
      <c r="Q239">
        <v>2940</v>
      </c>
      <c r="R239">
        <v>1420</v>
      </c>
      <c r="S239">
        <v>2290</v>
      </c>
      <c r="T239">
        <v>20510</v>
      </c>
      <c r="U239">
        <v>859</v>
      </c>
      <c r="V239">
        <v>51543</v>
      </c>
      <c r="W239">
        <v>643</v>
      </c>
      <c r="X239">
        <v>13682</v>
      </c>
      <c r="Y239">
        <v>4470</v>
      </c>
    </row>
    <row r="240" spans="1:25" ht="12.75">
      <c r="A240" s="7">
        <v>238</v>
      </c>
      <c r="B240" s="7" t="s">
        <v>323</v>
      </c>
      <c r="C240">
        <v>55</v>
      </c>
      <c r="D240" s="9">
        <v>55750</v>
      </c>
      <c r="E240">
        <v>4459</v>
      </c>
      <c r="F240">
        <v>2188</v>
      </c>
      <c r="G240">
        <v>4664</v>
      </c>
      <c r="H240">
        <v>1435</v>
      </c>
      <c r="I240">
        <v>18247</v>
      </c>
      <c r="J240">
        <v>2468</v>
      </c>
      <c r="K240" s="13">
        <v>54609</v>
      </c>
      <c r="L240" s="13">
        <v>1664</v>
      </c>
      <c r="M240" s="13">
        <v>11309</v>
      </c>
      <c r="N240">
        <v>10879</v>
      </c>
      <c r="O240">
        <v>53591</v>
      </c>
      <c r="P240">
        <v>4060</v>
      </c>
      <c r="Q240">
        <v>1290</v>
      </c>
      <c r="R240">
        <v>3030</v>
      </c>
      <c r="S240">
        <v>1300</v>
      </c>
      <c r="T240">
        <v>17450</v>
      </c>
      <c r="U240">
        <v>1478</v>
      </c>
      <c r="V240">
        <v>51159</v>
      </c>
      <c r="W240">
        <v>931</v>
      </c>
      <c r="X240">
        <v>11361</v>
      </c>
      <c r="Y240">
        <v>6267</v>
      </c>
    </row>
    <row r="241" spans="1:25" ht="12.75">
      <c r="A241" s="7">
        <v>239</v>
      </c>
      <c r="B241" s="7" t="s">
        <v>324</v>
      </c>
      <c r="C241">
        <v>55</v>
      </c>
      <c r="D241" s="9">
        <v>130447</v>
      </c>
      <c r="E241">
        <v>7758</v>
      </c>
      <c r="F241">
        <v>4910</v>
      </c>
      <c r="G241">
        <v>8367</v>
      </c>
      <c r="H241">
        <v>3797</v>
      </c>
      <c r="I241">
        <v>38710</v>
      </c>
      <c r="J241">
        <v>7171</v>
      </c>
      <c r="K241" s="13">
        <v>127543</v>
      </c>
      <c r="L241" s="13">
        <v>3140</v>
      </c>
      <c r="M241" s="13">
        <v>24091</v>
      </c>
      <c r="N241">
        <v>29881</v>
      </c>
      <c r="O241">
        <v>118106</v>
      </c>
      <c r="P241">
        <v>6860</v>
      </c>
      <c r="Q241">
        <v>2650</v>
      </c>
      <c r="R241">
        <v>5320</v>
      </c>
      <c r="S241">
        <v>2680</v>
      </c>
      <c r="T241">
        <v>33180</v>
      </c>
      <c r="U241">
        <v>4624</v>
      </c>
      <c r="V241">
        <v>112413</v>
      </c>
      <c r="W241">
        <v>1699</v>
      </c>
      <c r="X241">
        <v>22624</v>
      </c>
      <c r="Y241">
        <v>16444</v>
      </c>
    </row>
    <row r="242" spans="1:25" ht="12.75">
      <c r="A242" s="7">
        <v>240</v>
      </c>
      <c r="B242" s="7" t="s">
        <v>325</v>
      </c>
      <c r="C242">
        <v>55</v>
      </c>
      <c r="D242" s="9">
        <v>85595</v>
      </c>
      <c r="E242">
        <v>5542</v>
      </c>
      <c r="F242">
        <v>3958</v>
      </c>
      <c r="G242">
        <v>6285</v>
      </c>
      <c r="H242">
        <v>3133</v>
      </c>
      <c r="I242">
        <v>26789</v>
      </c>
      <c r="J242">
        <v>3871</v>
      </c>
      <c r="K242" s="13">
        <v>83016</v>
      </c>
      <c r="L242" s="13">
        <v>4257</v>
      </c>
      <c r="M242" s="13">
        <v>15041</v>
      </c>
      <c r="N242">
        <v>15621</v>
      </c>
      <c r="O242">
        <v>84741</v>
      </c>
      <c r="P242">
        <v>6890</v>
      </c>
      <c r="Q242">
        <v>2330</v>
      </c>
      <c r="R242">
        <v>2930</v>
      </c>
      <c r="S242">
        <v>2480</v>
      </c>
      <c r="T242">
        <v>25310</v>
      </c>
      <c r="U242">
        <v>2706</v>
      </c>
      <c r="V242">
        <v>78796</v>
      </c>
      <c r="W242">
        <v>2805</v>
      </c>
      <c r="X242">
        <v>14887</v>
      </c>
      <c r="Y242">
        <v>10329</v>
      </c>
    </row>
    <row r="243" spans="1:25" ht="12.75">
      <c r="A243" s="7">
        <v>241</v>
      </c>
      <c r="B243" s="7" t="s">
        <v>326</v>
      </c>
      <c r="C243">
        <v>55</v>
      </c>
      <c r="D243" s="9">
        <v>157979</v>
      </c>
      <c r="E243">
        <v>14172</v>
      </c>
      <c r="F243">
        <v>6151</v>
      </c>
      <c r="G243">
        <v>10188</v>
      </c>
      <c r="H243">
        <v>4485</v>
      </c>
      <c r="I243">
        <v>46051</v>
      </c>
      <c r="J243">
        <v>6272</v>
      </c>
      <c r="K243" s="13">
        <v>151934</v>
      </c>
      <c r="L243" s="13">
        <v>8728</v>
      </c>
      <c r="M243" s="13">
        <v>32023</v>
      </c>
      <c r="N243">
        <v>28420</v>
      </c>
      <c r="O243">
        <v>161612</v>
      </c>
      <c r="P243">
        <v>13930</v>
      </c>
      <c r="Q243">
        <v>4260</v>
      </c>
      <c r="R243">
        <v>6450</v>
      </c>
      <c r="S243">
        <v>3500</v>
      </c>
      <c r="T243">
        <v>45640</v>
      </c>
      <c r="U243">
        <v>4753</v>
      </c>
      <c r="V243">
        <v>151309</v>
      </c>
      <c r="W243">
        <v>5481</v>
      </c>
      <c r="X243">
        <v>32683</v>
      </c>
      <c r="Y243">
        <v>19135</v>
      </c>
    </row>
    <row r="244" spans="1:25" ht="12.75">
      <c r="A244" s="7">
        <v>242</v>
      </c>
      <c r="B244" s="7" t="s">
        <v>327</v>
      </c>
      <c r="C244">
        <v>55</v>
      </c>
      <c r="D244" s="9">
        <v>94024</v>
      </c>
      <c r="E244">
        <v>6122</v>
      </c>
      <c r="F244">
        <v>4662</v>
      </c>
      <c r="G244">
        <v>5414</v>
      </c>
      <c r="H244">
        <v>3670</v>
      </c>
      <c r="I244">
        <v>32928</v>
      </c>
      <c r="J244">
        <v>3088</v>
      </c>
      <c r="K244" s="13">
        <v>92371</v>
      </c>
      <c r="L244" s="13">
        <v>1881</v>
      </c>
      <c r="M244" s="13">
        <v>22433</v>
      </c>
      <c r="N244">
        <v>16043</v>
      </c>
      <c r="O244">
        <v>80114</v>
      </c>
      <c r="P244">
        <v>6190</v>
      </c>
      <c r="Q244">
        <v>2530</v>
      </c>
      <c r="R244">
        <v>3350</v>
      </c>
      <c r="S244">
        <v>2600</v>
      </c>
      <c r="T244">
        <v>27940</v>
      </c>
      <c r="U244">
        <v>2110</v>
      </c>
      <c r="V244">
        <v>77454</v>
      </c>
      <c r="W244">
        <v>969</v>
      </c>
      <c r="X244">
        <v>18397</v>
      </c>
      <c r="Y244">
        <v>9018</v>
      </c>
    </row>
    <row r="245" spans="1:25" ht="12.75">
      <c r="A245" s="7">
        <v>243</v>
      </c>
      <c r="B245" s="7" t="s">
        <v>328</v>
      </c>
      <c r="C245">
        <v>40</v>
      </c>
      <c r="D245" s="9">
        <v>152849</v>
      </c>
      <c r="E245">
        <v>16160</v>
      </c>
      <c r="F245">
        <v>6668</v>
      </c>
      <c r="G245">
        <v>11041</v>
      </c>
      <c r="H245">
        <v>5437</v>
      </c>
      <c r="I245">
        <v>50380</v>
      </c>
      <c r="J245">
        <v>5940</v>
      </c>
      <c r="K245" s="13">
        <v>148861</v>
      </c>
      <c r="L245" s="13">
        <v>5805</v>
      </c>
      <c r="M245" s="13">
        <v>34111</v>
      </c>
      <c r="N245">
        <v>28076</v>
      </c>
      <c r="O245">
        <v>153603</v>
      </c>
      <c r="P245">
        <v>10320</v>
      </c>
      <c r="Q245">
        <v>4080</v>
      </c>
      <c r="R245">
        <v>7570</v>
      </c>
      <c r="S245">
        <v>4180</v>
      </c>
      <c r="T245">
        <v>48220</v>
      </c>
      <c r="U245">
        <v>4584</v>
      </c>
      <c r="V245">
        <v>145680</v>
      </c>
      <c r="W245">
        <v>3814</v>
      </c>
      <c r="X245">
        <v>33139</v>
      </c>
      <c r="Y245">
        <v>17975</v>
      </c>
    </row>
    <row r="246" spans="1:25" ht="12.75">
      <c r="A246" s="7">
        <v>244</v>
      </c>
      <c r="B246" s="7" t="s">
        <v>329</v>
      </c>
      <c r="C246">
        <v>55</v>
      </c>
      <c r="D246" s="9">
        <v>76522</v>
      </c>
      <c r="E246">
        <v>6324</v>
      </c>
      <c r="F246">
        <v>4105</v>
      </c>
      <c r="G246">
        <v>5719</v>
      </c>
      <c r="H246">
        <v>2231</v>
      </c>
      <c r="I246">
        <v>26904</v>
      </c>
      <c r="J246">
        <v>2875</v>
      </c>
      <c r="K246" s="13">
        <v>75291</v>
      </c>
      <c r="L246" s="13">
        <v>1587</v>
      </c>
      <c r="M246" s="13">
        <v>16134</v>
      </c>
      <c r="N246">
        <v>14478</v>
      </c>
      <c r="O246">
        <v>67883</v>
      </c>
      <c r="P246">
        <v>4850</v>
      </c>
      <c r="Q246">
        <v>1610</v>
      </c>
      <c r="R246">
        <v>3400</v>
      </c>
      <c r="S246">
        <v>1430</v>
      </c>
      <c r="T246">
        <v>23530</v>
      </c>
      <c r="U246">
        <v>1889</v>
      </c>
      <c r="V246">
        <v>65646</v>
      </c>
      <c r="W246">
        <v>794</v>
      </c>
      <c r="X246">
        <v>14265</v>
      </c>
      <c r="Y246">
        <v>8178</v>
      </c>
    </row>
    <row r="247" spans="1:25" ht="12.75">
      <c r="A247" s="7">
        <v>245</v>
      </c>
      <c r="B247" s="7" t="s">
        <v>330</v>
      </c>
      <c r="C247">
        <v>54</v>
      </c>
      <c r="D247" s="9">
        <v>124792</v>
      </c>
      <c r="E247">
        <v>11568</v>
      </c>
      <c r="F247">
        <v>8016</v>
      </c>
      <c r="G247">
        <v>7973</v>
      </c>
      <c r="H247">
        <v>5614</v>
      </c>
      <c r="I247">
        <v>45650</v>
      </c>
      <c r="J247">
        <v>3325</v>
      </c>
      <c r="K247" s="13">
        <v>122587</v>
      </c>
      <c r="L247" s="13">
        <v>2929</v>
      </c>
      <c r="M247" s="13">
        <v>31518</v>
      </c>
      <c r="N247">
        <v>18799</v>
      </c>
      <c r="O247">
        <v>110241</v>
      </c>
      <c r="P247">
        <v>10210</v>
      </c>
      <c r="Q247">
        <v>5110</v>
      </c>
      <c r="R247">
        <v>4380</v>
      </c>
      <c r="S247">
        <v>4040</v>
      </c>
      <c r="T247">
        <v>37640</v>
      </c>
      <c r="U247">
        <v>2498</v>
      </c>
      <c r="V247">
        <v>106301</v>
      </c>
      <c r="W247">
        <v>1642</v>
      </c>
      <c r="X247">
        <v>26920</v>
      </c>
      <c r="Y247">
        <v>10636</v>
      </c>
    </row>
    <row r="248" spans="1:25" ht="12.75">
      <c r="A248" s="7">
        <v>246</v>
      </c>
      <c r="B248" s="7" t="s">
        <v>331</v>
      </c>
      <c r="C248">
        <v>55</v>
      </c>
      <c r="D248" s="9">
        <v>79515</v>
      </c>
      <c r="E248">
        <v>5796</v>
      </c>
      <c r="F248">
        <v>3659</v>
      </c>
      <c r="G248">
        <v>4506</v>
      </c>
      <c r="H248">
        <v>3391</v>
      </c>
      <c r="I248">
        <v>25904</v>
      </c>
      <c r="J248">
        <v>2921</v>
      </c>
      <c r="K248" s="13">
        <v>77662</v>
      </c>
      <c r="L248" s="13">
        <v>1918</v>
      </c>
      <c r="M248" s="13">
        <v>18594</v>
      </c>
      <c r="N248">
        <v>14187</v>
      </c>
      <c r="O248">
        <v>76689</v>
      </c>
      <c r="P248">
        <v>6010</v>
      </c>
      <c r="Q248">
        <v>2350</v>
      </c>
      <c r="R248">
        <v>3180</v>
      </c>
      <c r="S248">
        <v>2830</v>
      </c>
      <c r="T248">
        <v>23900</v>
      </c>
      <c r="U248">
        <v>2108</v>
      </c>
      <c r="V248">
        <v>73329</v>
      </c>
      <c r="W248">
        <v>1285</v>
      </c>
      <c r="X248">
        <v>16930</v>
      </c>
      <c r="Y248">
        <v>8382</v>
      </c>
    </row>
    <row r="249" spans="1:25" ht="12.75">
      <c r="A249" s="7">
        <v>247</v>
      </c>
      <c r="B249" s="7" t="s">
        <v>332</v>
      </c>
      <c r="C249">
        <v>67</v>
      </c>
      <c r="D249" s="9">
        <v>121418</v>
      </c>
      <c r="E249">
        <v>10290</v>
      </c>
      <c r="F249">
        <v>6846</v>
      </c>
      <c r="G249">
        <v>8480</v>
      </c>
      <c r="H249">
        <v>3947</v>
      </c>
      <c r="I249">
        <v>41604</v>
      </c>
      <c r="J249">
        <v>3741</v>
      </c>
      <c r="K249" s="13">
        <v>119124</v>
      </c>
      <c r="L249" s="13">
        <v>2851</v>
      </c>
      <c r="M249" s="13">
        <v>26924</v>
      </c>
      <c r="N249">
        <v>21625</v>
      </c>
      <c r="O249">
        <v>108293</v>
      </c>
      <c r="P249">
        <v>9550</v>
      </c>
      <c r="Q249">
        <v>3690</v>
      </c>
      <c r="R249">
        <v>4860</v>
      </c>
      <c r="S249">
        <v>2440</v>
      </c>
      <c r="T249">
        <v>35100</v>
      </c>
      <c r="U249">
        <v>2309</v>
      </c>
      <c r="V249">
        <v>103953</v>
      </c>
      <c r="W249">
        <v>1763</v>
      </c>
      <c r="X249">
        <v>23723</v>
      </c>
      <c r="Y249">
        <v>11842</v>
      </c>
    </row>
    <row r="250" spans="1:25" ht="12.75">
      <c r="A250" s="7">
        <v>248</v>
      </c>
      <c r="B250" s="7" t="s">
        <v>333</v>
      </c>
      <c r="C250">
        <v>56</v>
      </c>
      <c r="D250" s="9">
        <v>118513</v>
      </c>
      <c r="E250">
        <v>8153</v>
      </c>
      <c r="F250">
        <v>10300</v>
      </c>
      <c r="G250">
        <v>6282</v>
      </c>
      <c r="H250">
        <v>4834</v>
      </c>
      <c r="I250">
        <v>41775</v>
      </c>
      <c r="J250">
        <v>3335</v>
      </c>
      <c r="K250" s="13">
        <v>116816</v>
      </c>
      <c r="L250" s="13">
        <v>1937</v>
      </c>
      <c r="M250" s="13">
        <v>28778</v>
      </c>
      <c r="N250">
        <v>19987</v>
      </c>
      <c r="O250">
        <v>107271</v>
      </c>
      <c r="P250">
        <v>8730</v>
      </c>
      <c r="Q250">
        <v>7470</v>
      </c>
      <c r="R250">
        <v>3860</v>
      </c>
      <c r="S250">
        <v>3530</v>
      </c>
      <c r="T250">
        <v>38490</v>
      </c>
      <c r="U250">
        <v>2593</v>
      </c>
      <c r="V250">
        <v>104428</v>
      </c>
      <c r="W250">
        <v>862</v>
      </c>
      <c r="X250">
        <v>24919</v>
      </c>
      <c r="Y250">
        <v>10646</v>
      </c>
    </row>
    <row r="251" spans="1:25" ht="12.75">
      <c r="A251" s="7">
        <v>249</v>
      </c>
      <c r="B251" s="7" t="s">
        <v>334</v>
      </c>
      <c r="C251">
        <v>56</v>
      </c>
      <c r="D251" s="9">
        <v>90810</v>
      </c>
      <c r="E251">
        <v>4808</v>
      </c>
      <c r="F251">
        <v>4270</v>
      </c>
      <c r="G251">
        <v>5998</v>
      </c>
      <c r="H251">
        <v>2174</v>
      </c>
      <c r="I251">
        <v>26615</v>
      </c>
      <c r="J251">
        <v>4386</v>
      </c>
      <c r="K251" s="13">
        <v>87385</v>
      </c>
      <c r="L251" s="13">
        <v>3532</v>
      </c>
      <c r="M251" s="13">
        <v>16308</v>
      </c>
      <c r="N251">
        <v>18818</v>
      </c>
      <c r="O251">
        <v>88839</v>
      </c>
      <c r="P251">
        <v>5410</v>
      </c>
      <c r="Q251">
        <v>2940</v>
      </c>
      <c r="R251">
        <v>3420</v>
      </c>
      <c r="S251">
        <v>1840</v>
      </c>
      <c r="T251">
        <v>25810</v>
      </c>
      <c r="U251">
        <v>2796</v>
      </c>
      <c r="V251">
        <v>83438</v>
      </c>
      <c r="W251">
        <v>2262</v>
      </c>
      <c r="X251">
        <v>16780</v>
      </c>
      <c r="Y251">
        <v>10892</v>
      </c>
    </row>
    <row r="252" spans="1:25" ht="12.75">
      <c r="A252" s="7">
        <v>250</v>
      </c>
      <c r="B252" s="7" t="s">
        <v>335</v>
      </c>
      <c r="C252">
        <v>56</v>
      </c>
      <c r="D252" s="9">
        <v>135345</v>
      </c>
      <c r="E252">
        <v>10536</v>
      </c>
      <c r="F252">
        <v>6116</v>
      </c>
      <c r="G252">
        <v>9374</v>
      </c>
      <c r="H252">
        <v>4367</v>
      </c>
      <c r="I252">
        <v>44389</v>
      </c>
      <c r="J252">
        <v>5311</v>
      </c>
      <c r="K252" s="13">
        <v>132845</v>
      </c>
      <c r="L252" s="13">
        <v>3771</v>
      </c>
      <c r="M252" s="13">
        <v>27178</v>
      </c>
      <c r="N252">
        <v>26478</v>
      </c>
      <c r="O252">
        <v>132242</v>
      </c>
      <c r="P252">
        <v>11040</v>
      </c>
      <c r="Q252">
        <v>3250</v>
      </c>
      <c r="R252">
        <v>6370</v>
      </c>
      <c r="S252">
        <v>3150</v>
      </c>
      <c r="T252">
        <v>41550</v>
      </c>
      <c r="U252">
        <v>3335</v>
      </c>
      <c r="V252">
        <v>126396</v>
      </c>
      <c r="W252">
        <v>2138</v>
      </c>
      <c r="X252">
        <v>28121</v>
      </c>
      <c r="Y252">
        <v>15589</v>
      </c>
    </row>
    <row r="253" spans="1:25" ht="12.75">
      <c r="A253" s="7">
        <v>251</v>
      </c>
      <c r="B253" s="7" t="s">
        <v>336</v>
      </c>
      <c r="C253">
        <v>56</v>
      </c>
      <c r="D253" s="9">
        <v>98382</v>
      </c>
      <c r="E253">
        <v>5811</v>
      </c>
      <c r="F253">
        <v>4943</v>
      </c>
      <c r="G253">
        <v>5999</v>
      </c>
      <c r="H253">
        <v>3220</v>
      </c>
      <c r="I253">
        <v>29531</v>
      </c>
      <c r="J253">
        <v>3713</v>
      </c>
      <c r="K253" s="13">
        <v>96574</v>
      </c>
      <c r="L253" s="13">
        <v>2161</v>
      </c>
      <c r="M253" s="13">
        <v>17409</v>
      </c>
      <c r="N253">
        <v>20542</v>
      </c>
      <c r="O253">
        <v>92013</v>
      </c>
      <c r="P253">
        <v>4760</v>
      </c>
      <c r="Q253">
        <v>3290</v>
      </c>
      <c r="R253">
        <v>4160</v>
      </c>
      <c r="S253">
        <v>2220</v>
      </c>
      <c r="T253">
        <v>27340</v>
      </c>
      <c r="U253">
        <v>2299</v>
      </c>
      <c r="V253">
        <v>88787</v>
      </c>
      <c r="W253">
        <v>1150</v>
      </c>
      <c r="X253">
        <v>17125</v>
      </c>
      <c r="Y253">
        <v>11177</v>
      </c>
    </row>
    <row r="254" spans="1:25" ht="12.75">
      <c r="A254" s="7">
        <v>252</v>
      </c>
      <c r="B254" s="7" t="s">
        <v>337</v>
      </c>
      <c r="C254">
        <v>56</v>
      </c>
      <c r="D254" s="9">
        <v>121550</v>
      </c>
      <c r="E254">
        <v>7011</v>
      </c>
      <c r="F254">
        <v>10289</v>
      </c>
      <c r="G254">
        <v>8708</v>
      </c>
      <c r="H254">
        <v>6875</v>
      </c>
      <c r="I254">
        <v>39199</v>
      </c>
      <c r="J254">
        <v>5122</v>
      </c>
      <c r="K254" s="13">
        <v>117850</v>
      </c>
      <c r="L254" s="13">
        <v>5533</v>
      </c>
      <c r="M254" s="13">
        <v>17679</v>
      </c>
      <c r="N254">
        <v>22589</v>
      </c>
      <c r="O254">
        <v>127344</v>
      </c>
      <c r="P254">
        <v>10380</v>
      </c>
      <c r="Q254">
        <v>6870</v>
      </c>
      <c r="R254">
        <v>5910</v>
      </c>
      <c r="S254">
        <v>4930</v>
      </c>
      <c r="T254">
        <v>40420</v>
      </c>
      <c r="U254">
        <v>3649</v>
      </c>
      <c r="V254">
        <v>119505</v>
      </c>
      <c r="W254">
        <v>4039</v>
      </c>
      <c r="X254">
        <v>20870</v>
      </c>
      <c r="Y254">
        <v>15370</v>
      </c>
    </row>
    <row r="255" spans="1:25" ht="12.75">
      <c r="A255" s="7">
        <v>253</v>
      </c>
      <c r="B255" s="7" t="s">
        <v>338</v>
      </c>
      <c r="C255">
        <v>56</v>
      </c>
      <c r="D255" s="9">
        <v>110710</v>
      </c>
      <c r="E255">
        <v>7925</v>
      </c>
      <c r="F255">
        <v>9054</v>
      </c>
      <c r="G255">
        <v>6188</v>
      </c>
      <c r="H255">
        <v>5772</v>
      </c>
      <c r="I255">
        <v>38249</v>
      </c>
      <c r="J255">
        <v>2932</v>
      </c>
      <c r="K255" s="13">
        <v>109057</v>
      </c>
      <c r="L255" s="13">
        <v>1772</v>
      </c>
      <c r="M255" s="13">
        <v>25543</v>
      </c>
      <c r="N255">
        <v>18116</v>
      </c>
      <c r="O255">
        <v>104217</v>
      </c>
      <c r="P255">
        <v>7980</v>
      </c>
      <c r="Q255">
        <v>6530</v>
      </c>
      <c r="R255">
        <v>4510</v>
      </c>
      <c r="S255">
        <v>4410</v>
      </c>
      <c r="T255">
        <v>36160</v>
      </c>
      <c r="U255">
        <v>1849</v>
      </c>
      <c r="V255">
        <v>101305</v>
      </c>
      <c r="W255">
        <v>969</v>
      </c>
      <c r="X255">
        <v>22929</v>
      </c>
      <c r="Y255">
        <v>10382</v>
      </c>
    </row>
    <row r="256" spans="1:25" ht="12.75">
      <c r="A256" s="7">
        <v>254</v>
      </c>
      <c r="B256" s="7" t="s">
        <v>339</v>
      </c>
      <c r="C256">
        <v>57</v>
      </c>
      <c r="D256" s="9">
        <v>53174</v>
      </c>
      <c r="E256">
        <v>8338</v>
      </c>
      <c r="F256">
        <v>2684</v>
      </c>
      <c r="G256">
        <v>5192</v>
      </c>
      <c r="H256">
        <v>1233</v>
      </c>
      <c r="I256">
        <v>19123</v>
      </c>
      <c r="J256">
        <v>2656</v>
      </c>
      <c r="K256" s="13">
        <v>51576</v>
      </c>
      <c r="L256" s="13">
        <v>2754</v>
      </c>
      <c r="M256" s="13">
        <v>12647</v>
      </c>
      <c r="N256">
        <v>9295</v>
      </c>
      <c r="O256">
        <v>53588</v>
      </c>
      <c r="P256">
        <v>8670</v>
      </c>
      <c r="Q256">
        <v>1810</v>
      </c>
      <c r="R256">
        <v>1960</v>
      </c>
      <c r="S256">
        <v>710</v>
      </c>
      <c r="T256">
        <v>19880</v>
      </c>
      <c r="U256">
        <v>1734</v>
      </c>
      <c r="V256">
        <v>50371</v>
      </c>
      <c r="W256">
        <v>2125</v>
      </c>
      <c r="X256">
        <v>13273</v>
      </c>
      <c r="Y256">
        <v>5436</v>
      </c>
    </row>
    <row r="257" spans="1:25" ht="12.75">
      <c r="A257" s="7">
        <v>255</v>
      </c>
      <c r="B257" s="7" t="s">
        <v>340</v>
      </c>
      <c r="C257">
        <v>57</v>
      </c>
      <c r="D257" s="9">
        <v>71838</v>
      </c>
      <c r="E257">
        <v>7028</v>
      </c>
      <c r="F257">
        <v>6400</v>
      </c>
      <c r="G257">
        <v>5017</v>
      </c>
      <c r="H257">
        <v>4193</v>
      </c>
      <c r="I257">
        <v>28141</v>
      </c>
      <c r="J257">
        <v>1511</v>
      </c>
      <c r="K257" s="13">
        <v>70622</v>
      </c>
      <c r="L257" s="13">
        <v>1551</v>
      </c>
      <c r="M257" s="13">
        <v>19260</v>
      </c>
      <c r="N257">
        <v>9269</v>
      </c>
      <c r="O257">
        <v>63081</v>
      </c>
      <c r="P257">
        <v>6950</v>
      </c>
      <c r="Q257">
        <v>3750</v>
      </c>
      <c r="R257">
        <v>2220</v>
      </c>
      <c r="S257">
        <v>2930</v>
      </c>
      <c r="T257">
        <v>23950</v>
      </c>
      <c r="U257">
        <v>1021</v>
      </c>
      <c r="V257">
        <v>61153</v>
      </c>
      <c r="W257">
        <v>833</v>
      </c>
      <c r="X257">
        <v>17110</v>
      </c>
      <c r="Y257">
        <v>5107</v>
      </c>
    </row>
    <row r="258" spans="1:25" ht="12.75">
      <c r="A258" s="7">
        <v>256</v>
      </c>
      <c r="B258" s="7" t="s">
        <v>341</v>
      </c>
      <c r="C258">
        <v>57</v>
      </c>
      <c r="D258" s="9">
        <v>76550</v>
      </c>
      <c r="E258">
        <v>8073</v>
      </c>
      <c r="F258">
        <v>5850</v>
      </c>
      <c r="G258">
        <v>4892</v>
      </c>
      <c r="H258">
        <v>3737</v>
      </c>
      <c r="I258">
        <v>29687</v>
      </c>
      <c r="J258">
        <v>1883</v>
      </c>
      <c r="K258" s="13">
        <v>75183</v>
      </c>
      <c r="L258" s="13">
        <v>1936</v>
      </c>
      <c r="M258" s="13">
        <v>19239</v>
      </c>
      <c r="N258">
        <v>11095</v>
      </c>
      <c r="O258">
        <v>68771</v>
      </c>
      <c r="P258">
        <v>8490</v>
      </c>
      <c r="Q258">
        <v>2640</v>
      </c>
      <c r="R258">
        <v>2690</v>
      </c>
      <c r="S258">
        <v>2710</v>
      </c>
      <c r="T258">
        <v>26070</v>
      </c>
      <c r="U258">
        <v>1107</v>
      </c>
      <c r="V258">
        <v>66606</v>
      </c>
      <c r="W258">
        <v>935</v>
      </c>
      <c r="X258">
        <v>16885</v>
      </c>
      <c r="Y258">
        <v>6359</v>
      </c>
    </row>
    <row r="259" spans="1:25" ht="12.75">
      <c r="A259" s="7">
        <v>257</v>
      </c>
      <c r="B259" s="7" t="s">
        <v>342</v>
      </c>
      <c r="C259">
        <v>57</v>
      </c>
      <c r="D259" s="9">
        <v>81844</v>
      </c>
      <c r="E259">
        <v>9065</v>
      </c>
      <c r="F259">
        <v>5468</v>
      </c>
      <c r="G259">
        <v>5011</v>
      </c>
      <c r="H259">
        <v>3774</v>
      </c>
      <c r="I259">
        <v>31308</v>
      </c>
      <c r="J259">
        <v>2404</v>
      </c>
      <c r="K259" s="13">
        <v>80343</v>
      </c>
      <c r="L259" s="13">
        <v>2389</v>
      </c>
      <c r="M259" s="13">
        <v>20513</v>
      </c>
      <c r="N259">
        <v>12588</v>
      </c>
      <c r="O259">
        <v>77167</v>
      </c>
      <c r="P259">
        <v>9970</v>
      </c>
      <c r="Q259">
        <v>3260</v>
      </c>
      <c r="R259">
        <v>2510</v>
      </c>
      <c r="S259">
        <v>2590</v>
      </c>
      <c r="T259">
        <v>27700</v>
      </c>
      <c r="U259">
        <v>1565</v>
      </c>
      <c r="V259">
        <v>74113</v>
      </c>
      <c r="W259">
        <v>1419</v>
      </c>
      <c r="X259">
        <v>19018</v>
      </c>
      <c r="Y259">
        <v>7866</v>
      </c>
    </row>
    <row r="260" spans="1:25" ht="12.75">
      <c r="A260" s="7">
        <v>258</v>
      </c>
      <c r="B260" s="7" t="s">
        <v>343</v>
      </c>
      <c r="C260">
        <v>57</v>
      </c>
      <c r="D260" s="9">
        <v>194458</v>
      </c>
      <c r="E260">
        <v>16154</v>
      </c>
      <c r="F260">
        <v>17936</v>
      </c>
      <c r="G260">
        <v>13778</v>
      </c>
      <c r="H260">
        <v>9006</v>
      </c>
      <c r="I260">
        <v>73878</v>
      </c>
      <c r="J260">
        <v>6254</v>
      </c>
      <c r="K260" s="13">
        <v>190097</v>
      </c>
      <c r="L260" s="13">
        <v>7529</v>
      </c>
      <c r="M260" s="13">
        <v>44608</v>
      </c>
      <c r="N260">
        <v>29150</v>
      </c>
      <c r="O260">
        <v>184561</v>
      </c>
      <c r="P260">
        <v>18040</v>
      </c>
      <c r="Q260">
        <v>12030</v>
      </c>
      <c r="R260">
        <v>7040</v>
      </c>
      <c r="S260">
        <v>6250</v>
      </c>
      <c r="T260">
        <v>67320</v>
      </c>
      <c r="U260">
        <v>4309</v>
      </c>
      <c r="V260">
        <v>176137</v>
      </c>
      <c r="W260">
        <v>5300</v>
      </c>
      <c r="X260">
        <v>43398</v>
      </c>
      <c r="Y260">
        <v>17383</v>
      </c>
    </row>
    <row r="261" spans="1:25" ht="12.75">
      <c r="A261" s="7">
        <v>259</v>
      </c>
      <c r="B261" s="7" t="s">
        <v>344</v>
      </c>
      <c r="C261">
        <v>57</v>
      </c>
      <c r="D261" s="9">
        <v>79293</v>
      </c>
      <c r="E261">
        <v>7410</v>
      </c>
      <c r="F261">
        <v>7791</v>
      </c>
      <c r="G261">
        <v>4465</v>
      </c>
      <c r="H261">
        <v>4913</v>
      </c>
      <c r="I261">
        <v>32199</v>
      </c>
      <c r="J261">
        <v>1411</v>
      </c>
      <c r="K261" s="13">
        <v>78288</v>
      </c>
      <c r="L261" s="13">
        <v>1033</v>
      </c>
      <c r="M261" s="13">
        <v>22003</v>
      </c>
      <c r="N261">
        <v>9753</v>
      </c>
      <c r="O261">
        <v>71099</v>
      </c>
      <c r="P261">
        <v>6950</v>
      </c>
      <c r="Q261">
        <v>4120</v>
      </c>
      <c r="R261">
        <v>2710</v>
      </c>
      <c r="S261">
        <v>3350</v>
      </c>
      <c r="T261">
        <v>27370</v>
      </c>
      <c r="U261">
        <v>962</v>
      </c>
      <c r="V261">
        <v>69139</v>
      </c>
      <c r="W261">
        <v>610</v>
      </c>
      <c r="X261">
        <v>19587</v>
      </c>
      <c r="Y261">
        <v>5604</v>
      </c>
    </row>
    <row r="262" spans="1:25" ht="12.75">
      <c r="A262" s="7">
        <v>260</v>
      </c>
      <c r="B262" s="7" t="s">
        <v>345</v>
      </c>
      <c r="C262">
        <v>57</v>
      </c>
      <c r="D262" s="9">
        <v>72519</v>
      </c>
      <c r="E262">
        <v>7542</v>
      </c>
      <c r="F262">
        <v>5201</v>
      </c>
      <c r="G262">
        <v>5321</v>
      </c>
      <c r="H262">
        <v>2907</v>
      </c>
      <c r="I262">
        <v>26956</v>
      </c>
      <c r="J262">
        <v>2364</v>
      </c>
      <c r="K262" s="13">
        <v>70843</v>
      </c>
      <c r="L262" s="13">
        <v>2732</v>
      </c>
      <c r="M262" s="13">
        <v>16863</v>
      </c>
      <c r="N262">
        <v>11420</v>
      </c>
      <c r="O262">
        <v>68629</v>
      </c>
      <c r="P262">
        <v>9210</v>
      </c>
      <c r="Q262">
        <v>3010</v>
      </c>
      <c r="R262">
        <v>2330</v>
      </c>
      <c r="S262">
        <v>1990</v>
      </c>
      <c r="T262">
        <v>25470</v>
      </c>
      <c r="U262">
        <v>1303</v>
      </c>
      <c r="V262">
        <v>65867</v>
      </c>
      <c r="W262">
        <v>1631</v>
      </c>
      <c r="X262">
        <v>16373</v>
      </c>
      <c r="Y262">
        <v>6727</v>
      </c>
    </row>
    <row r="263" spans="1:25" ht="12.75">
      <c r="A263" s="7">
        <v>261</v>
      </c>
      <c r="B263" s="7" t="s">
        <v>346</v>
      </c>
      <c r="C263">
        <v>18</v>
      </c>
      <c r="D263" s="9">
        <v>31029</v>
      </c>
      <c r="E263">
        <v>1313</v>
      </c>
      <c r="F263">
        <v>1546</v>
      </c>
      <c r="G263">
        <v>1767</v>
      </c>
      <c r="H263">
        <v>1573</v>
      </c>
      <c r="I263">
        <v>10176</v>
      </c>
      <c r="J263">
        <v>1171</v>
      </c>
      <c r="K263" s="13">
        <v>30192</v>
      </c>
      <c r="L263" s="13">
        <v>699</v>
      </c>
      <c r="M263" s="13">
        <v>7051</v>
      </c>
      <c r="N263">
        <v>5771</v>
      </c>
      <c r="O263">
        <v>30311</v>
      </c>
      <c r="P263">
        <v>1280</v>
      </c>
      <c r="Q263">
        <v>920</v>
      </c>
      <c r="R263">
        <v>1750</v>
      </c>
      <c r="S263">
        <v>1280</v>
      </c>
      <c r="T263">
        <v>9400</v>
      </c>
      <c r="U263">
        <v>953</v>
      </c>
      <c r="V263">
        <v>28935</v>
      </c>
      <c r="W263">
        <v>480</v>
      </c>
      <c r="X263">
        <v>6704</v>
      </c>
      <c r="Y263">
        <v>3531</v>
      </c>
    </row>
    <row r="264" spans="1:25" ht="12.75">
      <c r="A264" s="7">
        <v>262</v>
      </c>
      <c r="B264" s="7" t="s">
        <v>347</v>
      </c>
      <c r="C264">
        <v>18</v>
      </c>
      <c r="D264" s="9">
        <v>25949</v>
      </c>
      <c r="E264">
        <v>1406</v>
      </c>
      <c r="F264">
        <v>1077</v>
      </c>
      <c r="G264">
        <v>1917</v>
      </c>
      <c r="H264">
        <v>744</v>
      </c>
      <c r="I264">
        <v>8134</v>
      </c>
      <c r="J264">
        <v>1088</v>
      </c>
      <c r="K264" s="13">
        <v>25265</v>
      </c>
      <c r="L264" s="13">
        <v>628</v>
      </c>
      <c r="M264" s="13">
        <v>5212</v>
      </c>
      <c r="N264">
        <v>5174</v>
      </c>
      <c r="O264">
        <v>26898</v>
      </c>
      <c r="P264">
        <v>1890</v>
      </c>
      <c r="Q264">
        <v>860</v>
      </c>
      <c r="R264">
        <v>1660</v>
      </c>
      <c r="S264">
        <v>590</v>
      </c>
      <c r="T264">
        <v>8120</v>
      </c>
      <c r="U264">
        <v>789</v>
      </c>
      <c r="V264">
        <v>25816</v>
      </c>
      <c r="W264">
        <v>381</v>
      </c>
      <c r="X264">
        <v>5700</v>
      </c>
      <c r="Y264">
        <v>3148</v>
      </c>
    </row>
    <row r="265" spans="1:25" ht="12.75">
      <c r="A265" s="7">
        <v>263</v>
      </c>
      <c r="B265" s="7" t="s">
        <v>348</v>
      </c>
      <c r="C265">
        <v>18</v>
      </c>
      <c r="D265" s="9">
        <v>81265</v>
      </c>
      <c r="E265">
        <v>6706</v>
      </c>
      <c r="F265">
        <v>4717</v>
      </c>
      <c r="G265">
        <v>4551</v>
      </c>
      <c r="H265">
        <v>2549</v>
      </c>
      <c r="I265">
        <v>27834</v>
      </c>
      <c r="J265">
        <v>5098</v>
      </c>
      <c r="K265" s="13">
        <v>78618</v>
      </c>
      <c r="L265" s="13">
        <v>3114</v>
      </c>
      <c r="M265" s="13">
        <v>17821</v>
      </c>
      <c r="N265">
        <v>16569</v>
      </c>
      <c r="O265">
        <v>80456</v>
      </c>
      <c r="P265">
        <v>6800</v>
      </c>
      <c r="Q265">
        <v>2880</v>
      </c>
      <c r="R265">
        <v>2810</v>
      </c>
      <c r="S265">
        <v>2060</v>
      </c>
      <c r="T265">
        <v>26890</v>
      </c>
      <c r="U265">
        <v>3219</v>
      </c>
      <c r="V265">
        <v>75499</v>
      </c>
      <c r="W265">
        <v>2324</v>
      </c>
      <c r="X265">
        <v>19864</v>
      </c>
      <c r="Y265">
        <v>9579</v>
      </c>
    </row>
    <row r="266" spans="1:25" ht="12.75">
      <c r="A266" s="7">
        <v>264</v>
      </c>
      <c r="B266" s="7" t="s">
        <v>349</v>
      </c>
      <c r="C266">
        <v>18</v>
      </c>
      <c r="D266" s="9">
        <v>49001</v>
      </c>
      <c r="E266">
        <v>2394</v>
      </c>
      <c r="F266">
        <v>3062</v>
      </c>
      <c r="G266">
        <v>2136</v>
      </c>
      <c r="H266">
        <v>3379</v>
      </c>
      <c r="I266">
        <v>15726</v>
      </c>
      <c r="J266">
        <v>2165</v>
      </c>
      <c r="K266" s="13">
        <v>47979</v>
      </c>
      <c r="L266" s="13">
        <v>1017</v>
      </c>
      <c r="M266" s="13">
        <v>11396</v>
      </c>
      <c r="N266">
        <v>9458</v>
      </c>
      <c r="O266">
        <v>50238</v>
      </c>
      <c r="P266">
        <v>2070</v>
      </c>
      <c r="Q266">
        <v>2120</v>
      </c>
      <c r="R266">
        <v>1680</v>
      </c>
      <c r="S266">
        <v>2590</v>
      </c>
      <c r="T266">
        <v>15230</v>
      </c>
      <c r="U266">
        <v>2318</v>
      </c>
      <c r="V266">
        <v>48188</v>
      </c>
      <c r="W266">
        <v>675</v>
      </c>
      <c r="X266">
        <v>11737</v>
      </c>
      <c r="Y266">
        <v>5462</v>
      </c>
    </row>
    <row r="267" spans="1:25" ht="12.75">
      <c r="A267" s="7">
        <v>265</v>
      </c>
      <c r="B267" s="7" t="s">
        <v>350</v>
      </c>
      <c r="C267">
        <v>18</v>
      </c>
      <c r="D267" s="9">
        <v>58808</v>
      </c>
      <c r="E267">
        <v>2995</v>
      </c>
      <c r="F267">
        <v>3711</v>
      </c>
      <c r="G267">
        <v>3029</v>
      </c>
      <c r="H267">
        <v>3782</v>
      </c>
      <c r="I267">
        <v>20295</v>
      </c>
      <c r="J267">
        <v>2057</v>
      </c>
      <c r="K267" s="13">
        <v>57603</v>
      </c>
      <c r="L267" s="13">
        <v>1104</v>
      </c>
      <c r="M267" s="13">
        <v>14829</v>
      </c>
      <c r="N267">
        <v>10285</v>
      </c>
      <c r="O267">
        <v>57365</v>
      </c>
      <c r="P267">
        <v>2270</v>
      </c>
      <c r="Q267">
        <v>2340</v>
      </c>
      <c r="R267">
        <v>2890</v>
      </c>
      <c r="S267">
        <v>3050</v>
      </c>
      <c r="T267">
        <v>18540</v>
      </c>
      <c r="U267">
        <v>2144</v>
      </c>
      <c r="V267">
        <v>55578</v>
      </c>
      <c r="W267">
        <v>584</v>
      </c>
      <c r="X267">
        <v>13869</v>
      </c>
      <c r="Y267">
        <v>6271</v>
      </c>
    </row>
    <row r="268" spans="1:25" ht="12.75">
      <c r="A268" s="7">
        <v>266</v>
      </c>
      <c r="B268" s="7" t="s">
        <v>351</v>
      </c>
      <c r="C268">
        <v>18</v>
      </c>
      <c r="D268" s="9">
        <v>61138</v>
      </c>
      <c r="E268">
        <v>4897</v>
      </c>
      <c r="F268">
        <v>2453</v>
      </c>
      <c r="G268">
        <v>3658</v>
      </c>
      <c r="H268">
        <v>1579</v>
      </c>
      <c r="I268">
        <v>19483</v>
      </c>
      <c r="J268">
        <v>4327</v>
      </c>
      <c r="K268" s="13">
        <v>58999</v>
      </c>
      <c r="L268" s="13">
        <v>2470</v>
      </c>
      <c r="M268" s="13">
        <v>13059</v>
      </c>
      <c r="N268">
        <v>14497</v>
      </c>
      <c r="O268">
        <v>61618</v>
      </c>
      <c r="P268">
        <v>4200</v>
      </c>
      <c r="Q268">
        <v>1050</v>
      </c>
      <c r="R268">
        <v>3370</v>
      </c>
      <c r="S268">
        <v>1170</v>
      </c>
      <c r="T268">
        <v>17540</v>
      </c>
      <c r="U268">
        <v>3387</v>
      </c>
      <c r="V268">
        <v>57432</v>
      </c>
      <c r="W268">
        <v>1670</v>
      </c>
      <c r="X268">
        <v>13069</v>
      </c>
      <c r="Y268">
        <v>10217</v>
      </c>
    </row>
    <row r="269" spans="1:25" ht="12.75">
      <c r="A269" s="7">
        <v>267</v>
      </c>
      <c r="B269" s="7" t="s">
        <v>352</v>
      </c>
      <c r="C269">
        <v>59</v>
      </c>
      <c r="D269" s="9">
        <v>53620</v>
      </c>
      <c r="E269">
        <v>3686</v>
      </c>
      <c r="F269">
        <v>3813</v>
      </c>
      <c r="G269">
        <v>3073</v>
      </c>
      <c r="H269">
        <v>3061</v>
      </c>
      <c r="I269">
        <v>18801</v>
      </c>
      <c r="J269">
        <v>1383</v>
      </c>
      <c r="K269" s="13">
        <v>52866</v>
      </c>
      <c r="L269" s="13">
        <v>807</v>
      </c>
      <c r="M269" s="13">
        <v>13674</v>
      </c>
      <c r="N269">
        <v>8893</v>
      </c>
      <c r="O269">
        <v>50853</v>
      </c>
      <c r="P269">
        <v>3700</v>
      </c>
      <c r="Q269">
        <v>2080</v>
      </c>
      <c r="R269">
        <v>2100</v>
      </c>
      <c r="S269">
        <v>2050</v>
      </c>
      <c r="T269">
        <v>16520</v>
      </c>
      <c r="U269">
        <v>1252</v>
      </c>
      <c r="V269">
        <v>49634</v>
      </c>
      <c r="W269">
        <v>445</v>
      </c>
      <c r="X269">
        <v>11943</v>
      </c>
      <c r="Y269">
        <v>5676</v>
      </c>
    </row>
    <row r="270" spans="1:25" ht="12.75">
      <c r="A270" s="7">
        <v>268</v>
      </c>
      <c r="B270" s="7" t="s">
        <v>353</v>
      </c>
      <c r="C270">
        <v>58</v>
      </c>
      <c r="D270" s="9">
        <v>84111</v>
      </c>
      <c r="E270">
        <v>5078</v>
      </c>
      <c r="F270">
        <v>4889</v>
      </c>
      <c r="G270">
        <v>4910</v>
      </c>
      <c r="H270">
        <v>4949</v>
      </c>
      <c r="I270">
        <v>30933</v>
      </c>
      <c r="J270">
        <v>2206</v>
      </c>
      <c r="K270" s="13">
        <v>82867</v>
      </c>
      <c r="L270" s="13">
        <v>1277</v>
      </c>
      <c r="M270" s="13">
        <v>22176</v>
      </c>
      <c r="N270">
        <v>12960</v>
      </c>
      <c r="O270">
        <v>79617</v>
      </c>
      <c r="P270">
        <v>4090</v>
      </c>
      <c r="Q270">
        <v>3200</v>
      </c>
      <c r="R270">
        <v>3970</v>
      </c>
      <c r="S270">
        <v>4310</v>
      </c>
      <c r="T270">
        <v>28180</v>
      </c>
      <c r="U270">
        <v>1987</v>
      </c>
      <c r="V270">
        <v>77398</v>
      </c>
      <c r="W270">
        <v>761</v>
      </c>
      <c r="X270">
        <v>19881</v>
      </c>
      <c r="Y270">
        <v>7949</v>
      </c>
    </row>
    <row r="271" spans="1:25" ht="12.75">
      <c r="A271" s="7">
        <v>269</v>
      </c>
      <c r="B271" s="7" t="s">
        <v>354</v>
      </c>
      <c r="C271">
        <v>59</v>
      </c>
      <c r="D271" s="9">
        <v>151336</v>
      </c>
      <c r="E271">
        <v>7492</v>
      </c>
      <c r="F271">
        <v>13738</v>
      </c>
      <c r="G271">
        <v>7750</v>
      </c>
      <c r="H271">
        <v>9110</v>
      </c>
      <c r="I271">
        <v>56357</v>
      </c>
      <c r="J271">
        <v>3680</v>
      </c>
      <c r="K271" s="13">
        <v>149316</v>
      </c>
      <c r="L271" s="13">
        <v>2794</v>
      </c>
      <c r="M271" s="13">
        <v>37046</v>
      </c>
      <c r="N271">
        <v>22647</v>
      </c>
      <c r="O271">
        <v>141961</v>
      </c>
      <c r="P271">
        <v>6890</v>
      </c>
      <c r="Q271">
        <v>7580</v>
      </c>
      <c r="R271">
        <v>5960</v>
      </c>
      <c r="S271">
        <v>6040</v>
      </c>
      <c r="T271">
        <v>49440</v>
      </c>
      <c r="U271">
        <v>3188</v>
      </c>
      <c r="V271">
        <v>138401</v>
      </c>
      <c r="W271">
        <v>1756</v>
      </c>
      <c r="X271">
        <v>32471</v>
      </c>
      <c r="Y271">
        <v>14132</v>
      </c>
    </row>
    <row r="272" spans="1:25" ht="12.75">
      <c r="A272" s="7">
        <v>270</v>
      </c>
      <c r="B272" s="7" t="s">
        <v>355</v>
      </c>
      <c r="C272">
        <v>58</v>
      </c>
      <c r="D272" s="9">
        <v>134855</v>
      </c>
      <c r="E272">
        <v>7106</v>
      </c>
      <c r="F272">
        <v>5813</v>
      </c>
      <c r="G272">
        <v>7823</v>
      </c>
      <c r="H272">
        <v>4313</v>
      </c>
      <c r="I272">
        <v>33842</v>
      </c>
      <c r="J272">
        <v>8822</v>
      </c>
      <c r="K272" s="13">
        <v>128936</v>
      </c>
      <c r="L272" s="13">
        <v>9550</v>
      </c>
      <c r="M272" s="13">
        <v>23981</v>
      </c>
      <c r="N272">
        <v>27985</v>
      </c>
      <c r="O272">
        <v>146302</v>
      </c>
      <c r="P272">
        <v>5120</v>
      </c>
      <c r="Q272">
        <v>4600</v>
      </c>
      <c r="R272">
        <v>6300</v>
      </c>
      <c r="S272">
        <v>4180</v>
      </c>
      <c r="T272">
        <v>36420</v>
      </c>
      <c r="U272">
        <v>7896</v>
      </c>
      <c r="V272">
        <v>132874</v>
      </c>
      <c r="W272">
        <v>7365</v>
      </c>
      <c r="X272">
        <v>26664</v>
      </c>
      <c r="Y272">
        <v>20393</v>
      </c>
    </row>
    <row r="273" spans="1:25" ht="12.75">
      <c r="A273" s="7">
        <v>271</v>
      </c>
      <c r="B273" s="7" t="s">
        <v>356</v>
      </c>
      <c r="C273">
        <v>58</v>
      </c>
      <c r="D273" s="9">
        <v>139132</v>
      </c>
      <c r="E273">
        <v>10215</v>
      </c>
      <c r="F273">
        <v>6145</v>
      </c>
      <c r="G273">
        <v>7540</v>
      </c>
      <c r="H273">
        <v>4969</v>
      </c>
      <c r="I273">
        <v>38985</v>
      </c>
      <c r="J273">
        <v>9122</v>
      </c>
      <c r="K273" s="13">
        <v>133927</v>
      </c>
      <c r="L273" s="13">
        <v>7187</v>
      </c>
      <c r="M273" s="13">
        <v>27303</v>
      </c>
      <c r="N273">
        <v>30612</v>
      </c>
      <c r="O273">
        <v>146350</v>
      </c>
      <c r="P273">
        <v>5310</v>
      </c>
      <c r="Q273">
        <v>4520</v>
      </c>
      <c r="R273">
        <v>6020</v>
      </c>
      <c r="S273">
        <v>4260</v>
      </c>
      <c r="T273">
        <v>39580</v>
      </c>
      <c r="U273">
        <v>7471</v>
      </c>
      <c r="V273">
        <v>136086</v>
      </c>
      <c r="W273">
        <v>5278</v>
      </c>
      <c r="X273">
        <v>29738</v>
      </c>
      <c r="Y273">
        <v>21317</v>
      </c>
    </row>
    <row r="274" spans="1:25" ht="12.75">
      <c r="A274" s="7">
        <v>272</v>
      </c>
      <c r="B274" s="7" t="s">
        <v>357</v>
      </c>
      <c r="C274">
        <v>58</v>
      </c>
      <c r="D274" s="9">
        <v>47010</v>
      </c>
      <c r="E274">
        <v>1790</v>
      </c>
      <c r="F274">
        <v>2327</v>
      </c>
      <c r="G274">
        <v>2858</v>
      </c>
      <c r="H274">
        <v>2092</v>
      </c>
      <c r="I274">
        <v>18579</v>
      </c>
      <c r="J274">
        <v>1125</v>
      </c>
      <c r="K274" s="13">
        <v>46165</v>
      </c>
      <c r="L274" s="13">
        <v>805</v>
      </c>
      <c r="M274" s="13">
        <v>10821</v>
      </c>
      <c r="N274">
        <v>6783</v>
      </c>
      <c r="O274">
        <v>46221</v>
      </c>
      <c r="P274">
        <v>1830</v>
      </c>
      <c r="Q274">
        <v>1220</v>
      </c>
      <c r="R274">
        <v>2610</v>
      </c>
      <c r="S274">
        <v>1530</v>
      </c>
      <c r="T274">
        <v>17900</v>
      </c>
      <c r="U274">
        <v>1015</v>
      </c>
      <c r="V274">
        <v>44790</v>
      </c>
      <c r="W274">
        <v>567</v>
      </c>
      <c r="X274">
        <v>10249</v>
      </c>
      <c r="Y274">
        <v>4288</v>
      </c>
    </row>
    <row r="275" spans="1:25" ht="12.75">
      <c r="A275" s="7">
        <v>273</v>
      </c>
      <c r="B275" s="7" t="s">
        <v>358</v>
      </c>
      <c r="C275">
        <v>59</v>
      </c>
      <c r="D275" s="9">
        <v>50872</v>
      </c>
      <c r="E275">
        <v>3918</v>
      </c>
      <c r="F275">
        <v>2666</v>
      </c>
      <c r="G275">
        <v>3566</v>
      </c>
      <c r="H275">
        <v>2285</v>
      </c>
      <c r="I275">
        <v>17476</v>
      </c>
      <c r="J275">
        <v>1264</v>
      </c>
      <c r="K275" s="13">
        <v>50108</v>
      </c>
      <c r="L275" s="13">
        <v>837</v>
      </c>
      <c r="M275" s="13">
        <v>11539</v>
      </c>
      <c r="N275">
        <v>8241</v>
      </c>
      <c r="O275">
        <v>46346</v>
      </c>
      <c r="P275">
        <v>3490</v>
      </c>
      <c r="Q275">
        <v>1620</v>
      </c>
      <c r="R275">
        <v>2960</v>
      </c>
      <c r="S275">
        <v>1390</v>
      </c>
      <c r="T275">
        <v>15840</v>
      </c>
      <c r="U275">
        <v>910</v>
      </c>
      <c r="V275">
        <v>45287</v>
      </c>
      <c r="W275">
        <v>382</v>
      </c>
      <c r="X275">
        <v>10506</v>
      </c>
      <c r="Y275">
        <v>5008</v>
      </c>
    </row>
    <row r="276" spans="1:25" ht="12.75">
      <c r="A276" s="7">
        <v>274</v>
      </c>
      <c r="B276" s="7" t="s">
        <v>359</v>
      </c>
      <c r="C276">
        <v>59</v>
      </c>
      <c r="D276" s="9">
        <v>106243</v>
      </c>
      <c r="E276">
        <v>6794</v>
      </c>
      <c r="F276">
        <v>3980</v>
      </c>
      <c r="G276">
        <v>6656</v>
      </c>
      <c r="H276">
        <v>3773</v>
      </c>
      <c r="I276">
        <v>31380</v>
      </c>
      <c r="J276">
        <v>4577</v>
      </c>
      <c r="K276" s="13">
        <v>103523</v>
      </c>
      <c r="L276" s="13">
        <v>3764</v>
      </c>
      <c r="M276" s="13">
        <v>20215</v>
      </c>
      <c r="N276">
        <v>22006</v>
      </c>
      <c r="O276">
        <v>109359</v>
      </c>
      <c r="P276">
        <v>7410</v>
      </c>
      <c r="Q276">
        <v>3330</v>
      </c>
      <c r="R276">
        <v>4460</v>
      </c>
      <c r="S276">
        <v>2910</v>
      </c>
      <c r="T276">
        <v>31890</v>
      </c>
      <c r="U276">
        <v>3412</v>
      </c>
      <c r="V276">
        <v>104535</v>
      </c>
      <c r="W276">
        <v>2049</v>
      </c>
      <c r="X276">
        <v>21551</v>
      </c>
      <c r="Y276">
        <v>14234</v>
      </c>
    </row>
    <row r="277" spans="1:25" ht="12.75">
      <c r="A277" s="7">
        <v>275</v>
      </c>
      <c r="B277" s="7" t="s">
        <v>360</v>
      </c>
      <c r="C277">
        <v>59</v>
      </c>
      <c r="D277" s="9">
        <v>76468</v>
      </c>
      <c r="E277">
        <v>5982</v>
      </c>
      <c r="F277">
        <v>5509</v>
      </c>
      <c r="G277">
        <v>4699</v>
      </c>
      <c r="H277">
        <v>3539</v>
      </c>
      <c r="I277">
        <v>28263</v>
      </c>
      <c r="J277">
        <v>2277</v>
      </c>
      <c r="K277" s="13">
        <v>75090</v>
      </c>
      <c r="L277" s="13">
        <v>1604</v>
      </c>
      <c r="M277" s="13">
        <v>20482</v>
      </c>
      <c r="N277">
        <v>11820</v>
      </c>
      <c r="O277">
        <v>72721</v>
      </c>
      <c r="P277">
        <v>5280</v>
      </c>
      <c r="Q277">
        <v>2890</v>
      </c>
      <c r="R277">
        <v>3650</v>
      </c>
      <c r="S277">
        <v>2420</v>
      </c>
      <c r="T277">
        <v>25720</v>
      </c>
      <c r="U277">
        <v>1546</v>
      </c>
      <c r="V277">
        <v>70098</v>
      </c>
      <c r="W277">
        <v>909</v>
      </c>
      <c r="X277">
        <v>18117</v>
      </c>
      <c r="Y277">
        <v>7055</v>
      </c>
    </row>
    <row r="278" spans="1:25" ht="12.75">
      <c r="A278" s="7">
        <v>276</v>
      </c>
      <c r="B278" s="7" t="s">
        <v>361</v>
      </c>
      <c r="C278">
        <v>59</v>
      </c>
      <c r="D278" s="9">
        <v>181094</v>
      </c>
      <c r="E278">
        <v>11301</v>
      </c>
      <c r="F278">
        <v>13791</v>
      </c>
      <c r="G278">
        <v>11144</v>
      </c>
      <c r="H278">
        <v>10515</v>
      </c>
      <c r="I278">
        <v>62313</v>
      </c>
      <c r="J278">
        <v>4970</v>
      </c>
      <c r="K278" s="13">
        <v>177748</v>
      </c>
      <c r="L278" s="13">
        <v>4726</v>
      </c>
      <c r="M278" s="13">
        <v>39437</v>
      </c>
      <c r="N278">
        <v>28889</v>
      </c>
      <c r="O278">
        <v>173538</v>
      </c>
      <c r="P278">
        <v>15740</v>
      </c>
      <c r="Q278">
        <v>7630</v>
      </c>
      <c r="R278">
        <v>7570</v>
      </c>
      <c r="S278">
        <v>6560</v>
      </c>
      <c r="T278">
        <v>58070</v>
      </c>
      <c r="U278">
        <v>4442</v>
      </c>
      <c r="V278">
        <v>167060</v>
      </c>
      <c r="W278">
        <v>3233</v>
      </c>
      <c r="X278">
        <v>36854</v>
      </c>
      <c r="Y278">
        <v>18549</v>
      </c>
    </row>
    <row r="279" spans="1:25" ht="12.75">
      <c r="A279" s="7">
        <v>277</v>
      </c>
      <c r="B279" s="7" t="s">
        <v>362</v>
      </c>
      <c r="C279">
        <v>36</v>
      </c>
      <c r="D279" s="9">
        <v>111387</v>
      </c>
      <c r="E279">
        <v>13004</v>
      </c>
      <c r="F279">
        <v>5222</v>
      </c>
      <c r="G279">
        <v>7602</v>
      </c>
      <c r="H279">
        <v>2658</v>
      </c>
      <c r="I279">
        <v>36787</v>
      </c>
      <c r="J279">
        <v>5801</v>
      </c>
      <c r="K279" s="13">
        <v>107965</v>
      </c>
      <c r="L279" s="13">
        <v>4539</v>
      </c>
      <c r="M279" s="13">
        <v>22664</v>
      </c>
      <c r="N279">
        <v>23708</v>
      </c>
      <c r="O279">
        <v>109779</v>
      </c>
      <c r="P279">
        <v>16720</v>
      </c>
      <c r="Q279">
        <v>2550</v>
      </c>
      <c r="R279">
        <v>4520</v>
      </c>
      <c r="S279">
        <v>2030</v>
      </c>
      <c r="T279">
        <v>36360</v>
      </c>
      <c r="U279">
        <v>4186</v>
      </c>
      <c r="V279">
        <v>103707</v>
      </c>
      <c r="W279">
        <v>2340</v>
      </c>
      <c r="X279">
        <v>23492</v>
      </c>
      <c r="Y279">
        <v>15310</v>
      </c>
    </row>
    <row r="280" spans="1:25" ht="12.75">
      <c r="A280" s="7">
        <v>278</v>
      </c>
      <c r="B280" s="7" t="s">
        <v>363</v>
      </c>
      <c r="C280">
        <v>61</v>
      </c>
      <c r="D280" s="9">
        <v>107713</v>
      </c>
      <c r="E280">
        <v>8785</v>
      </c>
      <c r="F280">
        <v>4552</v>
      </c>
      <c r="G280">
        <v>6753</v>
      </c>
      <c r="H280">
        <v>3965</v>
      </c>
      <c r="I280">
        <v>33449</v>
      </c>
      <c r="J280">
        <v>5952</v>
      </c>
      <c r="K280" s="13">
        <v>104624</v>
      </c>
      <c r="L280" s="13">
        <v>3853</v>
      </c>
      <c r="M280" s="13">
        <v>23003</v>
      </c>
      <c r="N280">
        <v>22764</v>
      </c>
      <c r="O280">
        <v>105399</v>
      </c>
      <c r="P280">
        <v>7300</v>
      </c>
      <c r="Q280">
        <v>2950</v>
      </c>
      <c r="R280">
        <v>5320</v>
      </c>
      <c r="S280">
        <v>3130</v>
      </c>
      <c r="T280">
        <v>34250</v>
      </c>
      <c r="U280">
        <v>4080</v>
      </c>
      <c r="V280">
        <v>99667</v>
      </c>
      <c r="W280">
        <v>1962</v>
      </c>
      <c r="X280">
        <v>23025</v>
      </c>
      <c r="Y280">
        <v>13608</v>
      </c>
    </row>
    <row r="281" spans="1:25" ht="12.75">
      <c r="A281" s="7">
        <v>279</v>
      </c>
      <c r="B281" s="7" t="s">
        <v>364</v>
      </c>
      <c r="C281">
        <v>36</v>
      </c>
      <c r="D281" s="9">
        <v>107570</v>
      </c>
      <c r="E281">
        <v>9486</v>
      </c>
      <c r="F281">
        <v>7554</v>
      </c>
      <c r="G281">
        <v>6049</v>
      </c>
      <c r="H281">
        <v>6663</v>
      </c>
      <c r="I281">
        <v>38472</v>
      </c>
      <c r="J281">
        <v>3708</v>
      </c>
      <c r="K281" s="13">
        <v>105495</v>
      </c>
      <c r="L281" s="13">
        <v>2853</v>
      </c>
      <c r="M281" s="13">
        <v>25088</v>
      </c>
      <c r="N281">
        <v>18737</v>
      </c>
      <c r="O281">
        <v>108751</v>
      </c>
      <c r="P281">
        <v>13060</v>
      </c>
      <c r="Q281">
        <v>4320</v>
      </c>
      <c r="R281">
        <v>3430</v>
      </c>
      <c r="S281">
        <v>5150</v>
      </c>
      <c r="T281">
        <v>39500</v>
      </c>
      <c r="U281">
        <v>2625</v>
      </c>
      <c r="V281">
        <v>104274</v>
      </c>
      <c r="W281">
        <v>1810</v>
      </c>
      <c r="X281">
        <v>25119</v>
      </c>
      <c r="Y281">
        <v>11972</v>
      </c>
    </row>
    <row r="282" spans="1:25" ht="12.75">
      <c r="A282" s="7">
        <v>280</v>
      </c>
      <c r="B282" s="7" t="s">
        <v>365</v>
      </c>
      <c r="C282">
        <v>60</v>
      </c>
      <c r="D282" s="9">
        <v>111787</v>
      </c>
      <c r="E282">
        <v>8207</v>
      </c>
      <c r="F282">
        <v>7848</v>
      </c>
      <c r="G282">
        <v>5899</v>
      </c>
      <c r="H282">
        <v>5698</v>
      </c>
      <c r="I282">
        <v>40534</v>
      </c>
      <c r="J282">
        <v>3924</v>
      </c>
      <c r="K282" s="13">
        <v>109449</v>
      </c>
      <c r="L282" s="13">
        <v>3048</v>
      </c>
      <c r="M282" s="13">
        <v>26479</v>
      </c>
      <c r="N282">
        <v>19636</v>
      </c>
      <c r="O282">
        <v>111257</v>
      </c>
      <c r="P282">
        <v>10530</v>
      </c>
      <c r="Q282">
        <v>5510</v>
      </c>
      <c r="R282">
        <v>3460</v>
      </c>
      <c r="S282">
        <v>4570</v>
      </c>
      <c r="T282">
        <v>39810</v>
      </c>
      <c r="U282">
        <v>2653</v>
      </c>
      <c r="V282">
        <v>106868</v>
      </c>
      <c r="W282">
        <v>1608</v>
      </c>
      <c r="X282">
        <v>27633</v>
      </c>
      <c r="Y282">
        <v>12058</v>
      </c>
    </row>
    <row r="283" spans="1:25" ht="12.75">
      <c r="A283" s="7">
        <v>281</v>
      </c>
      <c r="B283" s="7" t="s">
        <v>366</v>
      </c>
      <c r="C283">
        <v>61</v>
      </c>
      <c r="D283" s="9">
        <v>98181</v>
      </c>
      <c r="E283">
        <v>7726</v>
      </c>
      <c r="F283">
        <v>4254</v>
      </c>
      <c r="G283">
        <v>6226</v>
      </c>
      <c r="H283">
        <v>2533</v>
      </c>
      <c r="I283">
        <v>29728</v>
      </c>
      <c r="J283">
        <v>6101</v>
      </c>
      <c r="K283" s="13">
        <v>95105</v>
      </c>
      <c r="L283" s="13">
        <v>4871</v>
      </c>
      <c r="M283" s="13">
        <v>19080</v>
      </c>
      <c r="N283">
        <v>22765</v>
      </c>
      <c r="O283">
        <v>101754</v>
      </c>
      <c r="P283">
        <v>7740</v>
      </c>
      <c r="Q283">
        <v>2810</v>
      </c>
      <c r="R283">
        <v>4640</v>
      </c>
      <c r="S283">
        <v>2270</v>
      </c>
      <c r="T283">
        <v>29620</v>
      </c>
      <c r="U283">
        <v>4383</v>
      </c>
      <c r="V283">
        <v>95617</v>
      </c>
      <c r="W283">
        <v>2691</v>
      </c>
      <c r="X283">
        <v>20592</v>
      </c>
      <c r="Y283">
        <v>15269</v>
      </c>
    </row>
    <row r="284" spans="1:25" ht="12.75">
      <c r="A284" s="7">
        <v>282</v>
      </c>
      <c r="B284" s="7" t="s">
        <v>367</v>
      </c>
      <c r="C284">
        <v>61</v>
      </c>
      <c r="D284" s="9">
        <v>106273</v>
      </c>
      <c r="E284">
        <v>8502</v>
      </c>
      <c r="F284">
        <v>5752</v>
      </c>
      <c r="G284">
        <v>6611</v>
      </c>
      <c r="H284">
        <v>4611</v>
      </c>
      <c r="I284">
        <v>34653</v>
      </c>
      <c r="J284">
        <v>4375</v>
      </c>
      <c r="K284" s="13">
        <v>103909</v>
      </c>
      <c r="L284" s="13">
        <v>3582</v>
      </c>
      <c r="M284" s="13">
        <v>22837</v>
      </c>
      <c r="N284">
        <v>20010</v>
      </c>
      <c r="O284">
        <v>103663</v>
      </c>
      <c r="P284">
        <v>9210</v>
      </c>
      <c r="Q284">
        <v>3380</v>
      </c>
      <c r="R284">
        <v>4580</v>
      </c>
      <c r="S284">
        <v>3190</v>
      </c>
      <c r="T284">
        <v>32670</v>
      </c>
      <c r="U284">
        <v>3096</v>
      </c>
      <c r="V284">
        <v>99098</v>
      </c>
      <c r="W284">
        <v>1832</v>
      </c>
      <c r="X284">
        <v>22687</v>
      </c>
      <c r="Y284">
        <v>12442</v>
      </c>
    </row>
    <row r="285" spans="1:25" ht="12.75">
      <c r="A285" s="7">
        <v>283</v>
      </c>
      <c r="B285" s="7" t="s">
        <v>368</v>
      </c>
      <c r="C285">
        <v>60</v>
      </c>
      <c r="D285" s="9">
        <v>266988</v>
      </c>
      <c r="E285">
        <v>15437</v>
      </c>
      <c r="F285">
        <v>15619</v>
      </c>
      <c r="G285">
        <v>17487</v>
      </c>
      <c r="H285">
        <v>11308</v>
      </c>
      <c r="I285">
        <v>75650</v>
      </c>
      <c r="J285">
        <v>13986</v>
      </c>
      <c r="K285" s="13">
        <v>256701</v>
      </c>
      <c r="L285" s="13">
        <v>19405</v>
      </c>
      <c r="M285" s="13">
        <v>34511</v>
      </c>
      <c r="N285">
        <v>50791</v>
      </c>
      <c r="O285">
        <v>280631</v>
      </c>
      <c r="P285">
        <v>24550</v>
      </c>
      <c r="Q285">
        <v>8250</v>
      </c>
      <c r="R285">
        <v>10610</v>
      </c>
      <c r="S285">
        <v>7210</v>
      </c>
      <c r="T285">
        <v>80240</v>
      </c>
      <c r="U285">
        <v>9944</v>
      </c>
      <c r="V285">
        <v>256588</v>
      </c>
      <c r="W285">
        <v>13853</v>
      </c>
      <c r="X285">
        <v>41231</v>
      </c>
      <c r="Y285">
        <v>35596</v>
      </c>
    </row>
    <row r="286" spans="1:25" ht="12.75">
      <c r="A286" s="7">
        <v>284</v>
      </c>
      <c r="B286" s="7" t="s">
        <v>369</v>
      </c>
      <c r="C286">
        <v>60</v>
      </c>
      <c r="D286" s="9">
        <v>105599</v>
      </c>
      <c r="E286">
        <v>6911</v>
      </c>
      <c r="F286">
        <v>10297</v>
      </c>
      <c r="G286">
        <v>4356</v>
      </c>
      <c r="H286">
        <v>9489</v>
      </c>
      <c r="I286">
        <v>39098</v>
      </c>
      <c r="J286">
        <v>2601</v>
      </c>
      <c r="K286" s="13">
        <v>103914</v>
      </c>
      <c r="L286" s="13">
        <v>2026</v>
      </c>
      <c r="M286" s="13">
        <v>27393</v>
      </c>
      <c r="N286">
        <v>15891</v>
      </c>
      <c r="O286">
        <v>99028</v>
      </c>
      <c r="P286">
        <v>6850</v>
      </c>
      <c r="Q286">
        <v>5640</v>
      </c>
      <c r="R286">
        <v>2480</v>
      </c>
      <c r="S286">
        <v>6800</v>
      </c>
      <c r="T286">
        <v>34360</v>
      </c>
      <c r="U286">
        <v>2021</v>
      </c>
      <c r="V286">
        <v>95734</v>
      </c>
      <c r="W286">
        <v>1000</v>
      </c>
      <c r="X286">
        <v>24579</v>
      </c>
      <c r="Y286">
        <v>9436</v>
      </c>
    </row>
    <row r="287" spans="1:25" ht="12.75">
      <c r="A287" s="7">
        <v>285</v>
      </c>
      <c r="B287" s="7" t="s">
        <v>370</v>
      </c>
      <c r="C287">
        <v>30</v>
      </c>
      <c r="D287" s="9">
        <v>131785</v>
      </c>
      <c r="E287">
        <v>12188</v>
      </c>
      <c r="F287">
        <v>11371</v>
      </c>
      <c r="G287">
        <v>8132</v>
      </c>
      <c r="H287">
        <v>7266</v>
      </c>
      <c r="I287">
        <v>54299</v>
      </c>
      <c r="J287">
        <v>2590</v>
      </c>
      <c r="K287" s="13">
        <v>129991</v>
      </c>
      <c r="L287" s="13">
        <v>3015</v>
      </c>
      <c r="M287" s="13">
        <v>34113</v>
      </c>
      <c r="N287">
        <v>16506</v>
      </c>
      <c r="O287">
        <v>125072</v>
      </c>
      <c r="P287">
        <v>10840</v>
      </c>
      <c r="Q287">
        <v>5970</v>
      </c>
      <c r="R287">
        <v>4940</v>
      </c>
      <c r="S287">
        <v>4130</v>
      </c>
      <c r="T287">
        <v>47500</v>
      </c>
      <c r="U287">
        <v>1995</v>
      </c>
      <c r="V287">
        <v>120434</v>
      </c>
      <c r="W287">
        <v>1614</v>
      </c>
      <c r="X287">
        <v>29364</v>
      </c>
      <c r="Y287">
        <v>9530</v>
      </c>
    </row>
    <row r="288" spans="1:25" ht="12.75">
      <c r="A288" s="7">
        <v>286</v>
      </c>
      <c r="B288" s="7" t="s">
        <v>371</v>
      </c>
      <c r="C288">
        <v>62</v>
      </c>
      <c r="D288" s="9">
        <v>134248</v>
      </c>
      <c r="E288">
        <v>6472</v>
      </c>
      <c r="F288">
        <v>10757</v>
      </c>
      <c r="G288">
        <v>7337</v>
      </c>
      <c r="H288">
        <v>14067</v>
      </c>
      <c r="I288">
        <v>44532</v>
      </c>
      <c r="J288">
        <v>3102</v>
      </c>
      <c r="K288" s="13">
        <v>131897</v>
      </c>
      <c r="L288" s="13">
        <v>4374</v>
      </c>
      <c r="M288" s="13">
        <v>20331</v>
      </c>
      <c r="N288">
        <v>17600</v>
      </c>
      <c r="O288">
        <v>133913</v>
      </c>
      <c r="P288">
        <v>7910</v>
      </c>
      <c r="Q288">
        <v>4850</v>
      </c>
      <c r="R288">
        <v>5710</v>
      </c>
      <c r="S288">
        <v>9180</v>
      </c>
      <c r="T288">
        <v>42790</v>
      </c>
      <c r="U288">
        <v>2871</v>
      </c>
      <c r="V288">
        <v>126949</v>
      </c>
      <c r="W288">
        <v>2921</v>
      </c>
      <c r="X288">
        <v>20409</v>
      </c>
      <c r="Y288">
        <v>12526</v>
      </c>
    </row>
    <row r="289" spans="1:25" ht="12.75">
      <c r="A289" s="7">
        <v>287</v>
      </c>
      <c r="B289" s="7" t="s">
        <v>372</v>
      </c>
      <c r="C289">
        <v>30</v>
      </c>
      <c r="D289" s="9">
        <v>128188</v>
      </c>
      <c r="E289">
        <v>7984</v>
      </c>
      <c r="F289">
        <v>16011</v>
      </c>
      <c r="G289">
        <v>6407</v>
      </c>
      <c r="H289">
        <v>9567</v>
      </c>
      <c r="I289">
        <v>50912</v>
      </c>
      <c r="J289">
        <v>2079</v>
      </c>
      <c r="K289" s="13">
        <v>126629</v>
      </c>
      <c r="L289" s="13">
        <v>2169</v>
      </c>
      <c r="M289" s="13">
        <v>32473</v>
      </c>
      <c r="N289">
        <v>15857</v>
      </c>
      <c r="O289">
        <v>120227</v>
      </c>
      <c r="P289">
        <v>8580</v>
      </c>
      <c r="Q289">
        <v>8370</v>
      </c>
      <c r="R289">
        <v>4150</v>
      </c>
      <c r="S289">
        <v>7010</v>
      </c>
      <c r="T289">
        <v>45760</v>
      </c>
      <c r="U289">
        <v>1986</v>
      </c>
      <c r="V289">
        <v>116768</v>
      </c>
      <c r="W289">
        <v>1293</v>
      </c>
      <c r="X289">
        <v>28683</v>
      </c>
      <c r="Y289">
        <v>9755</v>
      </c>
    </row>
    <row r="290" spans="1:25" ht="12.75">
      <c r="A290" s="7">
        <v>288</v>
      </c>
      <c r="B290" s="7" t="s">
        <v>373</v>
      </c>
      <c r="C290">
        <v>62</v>
      </c>
      <c r="D290" s="9">
        <v>115627</v>
      </c>
      <c r="E290">
        <v>8150</v>
      </c>
      <c r="F290">
        <v>12760</v>
      </c>
      <c r="G290">
        <v>6000</v>
      </c>
      <c r="H290">
        <v>9351</v>
      </c>
      <c r="I290">
        <v>45607</v>
      </c>
      <c r="J290">
        <v>1902</v>
      </c>
      <c r="K290" s="13">
        <v>114276</v>
      </c>
      <c r="L290" s="13">
        <v>1926</v>
      </c>
      <c r="M290" s="13">
        <v>29337</v>
      </c>
      <c r="N290">
        <v>14364</v>
      </c>
      <c r="O290">
        <v>112908</v>
      </c>
      <c r="P290">
        <v>7650</v>
      </c>
      <c r="Q290">
        <v>6220</v>
      </c>
      <c r="R290">
        <v>4140</v>
      </c>
      <c r="S290">
        <v>7270</v>
      </c>
      <c r="T290">
        <v>43480</v>
      </c>
      <c r="U290">
        <v>1431</v>
      </c>
      <c r="V290">
        <v>109541</v>
      </c>
      <c r="W290">
        <v>1067</v>
      </c>
      <c r="X290">
        <v>27895</v>
      </c>
      <c r="Y290">
        <v>9172</v>
      </c>
    </row>
    <row r="291" spans="1:25" ht="12.75">
      <c r="A291" s="7">
        <v>289</v>
      </c>
      <c r="B291" s="7" t="s">
        <v>374</v>
      </c>
      <c r="C291">
        <v>62</v>
      </c>
      <c r="D291" s="9">
        <v>95640</v>
      </c>
      <c r="E291">
        <v>7743</v>
      </c>
      <c r="F291">
        <v>8483</v>
      </c>
      <c r="G291">
        <v>5124</v>
      </c>
      <c r="H291">
        <v>5745</v>
      </c>
      <c r="I291">
        <v>38252</v>
      </c>
      <c r="J291">
        <v>1562</v>
      </c>
      <c r="K291" s="13">
        <v>94585</v>
      </c>
      <c r="L291" s="13">
        <v>1366</v>
      </c>
      <c r="M291" s="13">
        <v>25565</v>
      </c>
      <c r="N291">
        <v>12394</v>
      </c>
      <c r="O291">
        <v>92014</v>
      </c>
      <c r="P291">
        <v>7330</v>
      </c>
      <c r="Q291">
        <v>4950</v>
      </c>
      <c r="R291">
        <v>3530</v>
      </c>
      <c r="S291">
        <v>3740</v>
      </c>
      <c r="T291">
        <v>35230</v>
      </c>
      <c r="U291">
        <v>1300</v>
      </c>
      <c r="V291">
        <v>89351</v>
      </c>
      <c r="W291">
        <v>965</v>
      </c>
      <c r="X291">
        <v>22044</v>
      </c>
      <c r="Y291">
        <v>7629</v>
      </c>
    </row>
    <row r="292" spans="1:25" ht="12.75">
      <c r="A292" s="7">
        <v>290</v>
      </c>
      <c r="B292" s="7" t="s">
        <v>375</v>
      </c>
      <c r="C292">
        <v>54</v>
      </c>
      <c r="D292" s="9">
        <v>34563</v>
      </c>
      <c r="E292">
        <v>2852</v>
      </c>
      <c r="F292">
        <v>2281</v>
      </c>
      <c r="G292">
        <v>1869</v>
      </c>
      <c r="H292">
        <v>2005</v>
      </c>
      <c r="I292">
        <v>12322</v>
      </c>
      <c r="J292">
        <v>610</v>
      </c>
      <c r="K292" s="13">
        <v>34082</v>
      </c>
      <c r="L292" s="13">
        <v>513</v>
      </c>
      <c r="M292" s="13">
        <v>8003</v>
      </c>
      <c r="N292">
        <v>4688</v>
      </c>
      <c r="O292">
        <v>33278</v>
      </c>
      <c r="P292">
        <v>2840</v>
      </c>
      <c r="Q292">
        <v>1390</v>
      </c>
      <c r="R292">
        <v>1520</v>
      </c>
      <c r="S292">
        <v>1690</v>
      </c>
      <c r="T292">
        <v>12460</v>
      </c>
      <c r="U292">
        <v>472</v>
      </c>
      <c r="V292">
        <v>32282</v>
      </c>
      <c r="W292">
        <v>316</v>
      </c>
      <c r="X292">
        <v>8086</v>
      </c>
      <c r="Y292">
        <v>2521</v>
      </c>
    </row>
    <row r="293" spans="1:25" ht="12.75">
      <c r="A293" s="7">
        <v>291</v>
      </c>
      <c r="B293" s="7" t="s">
        <v>376</v>
      </c>
      <c r="C293">
        <v>63</v>
      </c>
      <c r="D293" s="9">
        <v>52497</v>
      </c>
      <c r="E293">
        <v>5215</v>
      </c>
      <c r="F293">
        <v>3434</v>
      </c>
      <c r="G293">
        <v>2948</v>
      </c>
      <c r="H293">
        <v>2917</v>
      </c>
      <c r="I293">
        <v>20723</v>
      </c>
      <c r="J293">
        <v>1511</v>
      </c>
      <c r="K293" s="13">
        <v>51667</v>
      </c>
      <c r="L293" s="13">
        <v>840</v>
      </c>
      <c r="M293" s="13">
        <v>12082</v>
      </c>
      <c r="N293">
        <v>8414</v>
      </c>
      <c r="O293">
        <v>50720</v>
      </c>
      <c r="P293">
        <v>4920</v>
      </c>
      <c r="Q293">
        <v>2540</v>
      </c>
      <c r="R293">
        <v>2430</v>
      </c>
      <c r="S293">
        <v>2070</v>
      </c>
      <c r="T293">
        <v>19070</v>
      </c>
      <c r="U293">
        <v>1089</v>
      </c>
      <c r="V293">
        <v>48932</v>
      </c>
      <c r="W293">
        <v>491</v>
      </c>
      <c r="X293">
        <v>11973</v>
      </c>
      <c r="Y293">
        <v>5132</v>
      </c>
    </row>
    <row r="294" spans="1:25" ht="12.75">
      <c r="A294" s="7">
        <v>292</v>
      </c>
      <c r="B294" s="7" t="s">
        <v>377</v>
      </c>
      <c r="C294">
        <v>63</v>
      </c>
      <c r="D294" s="9">
        <v>57108</v>
      </c>
      <c r="E294">
        <v>4563</v>
      </c>
      <c r="F294">
        <v>3033</v>
      </c>
      <c r="G294">
        <v>3675</v>
      </c>
      <c r="H294">
        <v>2599</v>
      </c>
      <c r="I294">
        <v>20084</v>
      </c>
      <c r="J294">
        <v>1868</v>
      </c>
      <c r="K294" s="13">
        <v>56088</v>
      </c>
      <c r="L294" s="13">
        <v>1168</v>
      </c>
      <c r="M294" s="13">
        <v>13150</v>
      </c>
      <c r="N294">
        <v>10038</v>
      </c>
      <c r="O294">
        <v>53691</v>
      </c>
      <c r="P294">
        <v>4010</v>
      </c>
      <c r="Q294">
        <v>1980</v>
      </c>
      <c r="R294">
        <v>2650</v>
      </c>
      <c r="S294">
        <v>2180</v>
      </c>
      <c r="T294">
        <v>18910</v>
      </c>
      <c r="U294">
        <v>1405</v>
      </c>
      <c r="V294">
        <v>51910</v>
      </c>
      <c r="W294">
        <v>576</v>
      </c>
      <c r="X294">
        <v>12101</v>
      </c>
      <c r="Y294">
        <v>5890</v>
      </c>
    </row>
    <row r="295" spans="1:25" ht="12.75">
      <c r="A295" s="7">
        <v>293</v>
      </c>
      <c r="B295" s="7" t="s">
        <v>378</v>
      </c>
      <c r="C295">
        <v>63</v>
      </c>
      <c r="D295" s="9">
        <v>37308</v>
      </c>
      <c r="E295">
        <v>2752</v>
      </c>
      <c r="F295">
        <v>1934</v>
      </c>
      <c r="G295">
        <v>2419</v>
      </c>
      <c r="H295">
        <v>1492</v>
      </c>
      <c r="I295">
        <v>12620</v>
      </c>
      <c r="J295">
        <v>1387</v>
      </c>
      <c r="K295" s="13">
        <v>36452</v>
      </c>
      <c r="L295" s="13">
        <v>994</v>
      </c>
      <c r="M295" s="13">
        <v>8741</v>
      </c>
      <c r="N295">
        <v>6720</v>
      </c>
      <c r="O295">
        <v>34669</v>
      </c>
      <c r="P295">
        <v>2780</v>
      </c>
      <c r="Q295">
        <v>1010</v>
      </c>
      <c r="R295">
        <v>1750</v>
      </c>
      <c r="S295">
        <v>890</v>
      </c>
      <c r="T295">
        <v>10820</v>
      </c>
      <c r="U295">
        <v>983</v>
      </c>
      <c r="V295">
        <v>33190</v>
      </c>
      <c r="W295">
        <v>546</v>
      </c>
      <c r="X295">
        <v>7329</v>
      </c>
      <c r="Y295">
        <v>4005</v>
      </c>
    </row>
    <row r="296" spans="1:25" ht="12.75">
      <c r="A296" s="7">
        <v>294</v>
      </c>
      <c r="B296" s="7" t="s">
        <v>379</v>
      </c>
      <c r="C296">
        <v>63</v>
      </c>
      <c r="D296" s="9">
        <v>95850</v>
      </c>
      <c r="E296">
        <v>5688</v>
      </c>
      <c r="F296">
        <v>5676</v>
      </c>
      <c r="G296">
        <v>5664</v>
      </c>
      <c r="H296">
        <v>5333</v>
      </c>
      <c r="I296">
        <v>33657</v>
      </c>
      <c r="J296">
        <v>3185</v>
      </c>
      <c r="K296" s="13">
        <v>94193</v>
      </c>
      <c r="L296" s="13">
        <v>2351</v>
      </c>
      <c r="M296" s="13">
        <v>22792</v>
      </c>
      <c r="N296">
        <v>16007</v>
      </c>
      <c r="O296">
        <v>92370</v>
      </c>
      <c r="P296">
        <v>5750</v>
      </c>
      <c r="Q296">
        <v>3950</v>
      </c>
      <c r="R296">
        <v>4630</v>
      </c>
      <c r="S296">
        <v>3960</v>
      </c>
      <c r="T296">
        <v>31070</v>
      </c>
      <c r="U296">
        <v>2632</v>
      </c>
      <c r="V296">
        <v>88892</v>
      </c>
      <c r="W296">
        <v>1409</v>
      </c>
      <c r="X296">
        <v>20592</v>
      </c>
      <c r="Y296">
        <v>10000</v>
      </c>
    </row>
    <row r="297" spans="1:25" ht="12.75">
      <c r="A297" s="7">
        <v>295</v>
      </c>
      <c r="B297" s="7" t="s">
        <v>380</v>
      </c>
      <c r="C297">
        <v>63</v>
      </c>
      <c r="D297" s="9">
        <v>40410</v>
      </c>
      <c r="E297">
        <v>2574</v>
      </c>
      <c r="F297">
        <v>2142</v>
      </c>
      <c r="G297">
        <v>2393</v>
      </c>
      <c r="H297">
        <v>1832</v>
      </c>
      <c r="I297">
        <v>12887</v>
      </c>
      <c r="J297">
        <v>1278</v>
      </c>
      <c r="K297" s="13">
        <v>39736</v>
      </c>
      <c r="L297" s="13">
        <v>775</v>
      </c>
      <c r="M297" s="13">
        <v>8832</v>
      </c>
      <c r="N297">
        <v>7553</v>
      </c>
      <c r="O297">
        <v>38644</v>
      </c>
      <c r="P297">
        <v>2690</v>
      </c>
      <c r="Q297">
        <v>1340</v>
      </c>
      <c r="R297">
        <v>2050</v>
      </c>
      <c r="S297">
        <v>1480</v>
      </c>
      <c r="T297">
        <v>12090</v>
      </c>
      <c r="U297">
        <v>1001</v>
      </c>
      <c r="V297">
        <v>37213</v>
      </c>
      <c r="W297">
        <v>434</v>
      </c>
      <c r="X297">
        <v>7580</v>
      </c>
      <c r="Y297">
        <v>4510</v>
      </c>
    </row>
    <row r="298" spans="1:25" ht="12.75">
      <c r="A298" s="7">
        <v>296</v>
      </c>
      <c r="B298" s="7" t="s">
        <v>381</v>
      </c>
      <c r="C298">
        <v>63</v>
      </c>
      <c r="D298" s="9">
        <v>158325</v>
      </c>
      <c r="E298">
        <v>18924</v>
      </c>
      <c r="F298">
        <v>10382</v>
      </c>
      <c r="G298">
        <v>10688</v>
      </c>
      <c r="H298">
        <v>6731</v>
      </c>
      <c r="I298">
        <v>57790</v>
      </c>
      <c r="J298">
        <v>7065</v>
      </c>
      <c r="K298" s="13">
        <v>154553</v>
      </c>
      <c r="L298" s="13">
        <v>7634</v>
      </c>
      <c r="M298" s="13">
        <v>36691</v>
      </c>
      <c r="N298">
        <v>26858</v>
      </c>
      <c r="O298">
        <v>141958</v>
      </c>
      <c r="P298">
        <v>18810</v>
      </c>
      <c r="Q298">
        <v>4270</v>
      </c>
      <c r="R298">
        <v>5630</v>
      </c>
      <c r="S298">
        <v>3780</v>
      </c>
      <c r="T298">
        <v>49170</v>
      </c>
      <c r="U298">
        <v>4200</v>
      </c>
      <c r="V298">
        <v>134526</v>
      </c>
      <c r="W298">
        <v>3971</v>
      </c>
      <c r="X298">
        <v>33592</v>
      </c>
      <c r="Y298">
        <v>15567</v>
      </c>
    </row>
    <row r="299" spans="1:25" ht="12.75">
      <c r="A299" s="7">
        <v>297</v>
      </c>
      <c r="B299" s="7" t="s">
        <v>382</v>
      </c>
      <c r="C299">
        <v>71</v>
      </c>
      <c r="D299" s="9">
        <v>169040</v>
      </c>
      <c r="E299">
        <v>10354</v>
      </c>
      <c r="F299">
        <v>14428</v>
      </c>
      <c r="G299">
        <v>9192</v>
      </c>
      <c r="H299">
        <v>11252</v>
      </c>
      <c r="I299">
        <v>57541</v>
      </c>
      <c r="J299">
        <v>4056</v>
      </c>
      <c r="K299" s="13">
        <v>166596</v>
      </c>
      <c r="L299" s="13">
        <v>4034</v>
      </c>
      <c r="M299" s="13">
        <v>36277</v>
      </c>
      <c r="N299">
        <v>25677</v>
      </c>
      <c r="O299">
        <v>164963</v>
      </c>
      <c r="P299">
        <v>11670</v>
      </c>
      <c r="Q299">
        <v>9470</v>
      </c>
      <c r="R299">
        <v>5900</v>
      </c>
      <c r="S299">
        <v>8130</v>
      </c>
      <c r="T299">
        <v>55180</v>
      </c>
      <c r="U299">
        <v>3084</v>
      </c>
      <c r="V299">
        <v>158202</v>
      </c>
      <c r="W299">
        <v>2533</v>
      </c>
      <c r="X299">
        <v>33851</v>
      </c>
      <c r="Y299">
        <v>15998</v>
      </c>
    </row>
    <row r="300" spans="1:25" ht="12.75">
      <c r="A300" s="7">
        <v>298</v>
      </c>
      <c r="B300" s="7" t="s">
        <v>383</v>
      </c>
      <c r="C300">
        <v>64</v>
      </c>
      <c r="D300" s="9">
        <v>103869</v>
      </c>
      <c r="E300">
        <v>8541</v>
      </c>
      <c r="F300">
        <v>6173</v>
      </c>
      <c r="G300">
        <v>6254</v>
      </c>
      <c r="H300">
        <v>5189</v>
      </c>
      <c r="I300">
        <v>35246</v>
      </c>
      <c r="J300">
        <v>2919</v>
      </c>
      <c r="K300" s="13">
        <v>101999</v>
      </c>
      <c r="L300" s="13">
        <v>2764</v>
      </c>
      <c r="M300" s="13">
        <v>23785</v>
      </c>
      <c r="N300">
        <v>16662</v>
      </c>
      <c r="O300">
        <v>97931</v>
      </c>
      <c r="P300">
        <v>9810</v>
      </c>
      <c r="Q300">
        <v>3960</v>
      </c>
      <c r="R300">
        <v>4000</v>
      </c>
      <c r="S300">
        <v>3890</v>
      </c>
      <c r="T300">
        <v>33080</v>
      </c>
      <c r="U300">
        <v>2019</v>
      </c>
      <c r="V300">
        <v>94240</v>
      </c>
      <c r="W300">
        <v>1419</v>
      </c>
      <c r="X300">
        <v>22626</v>
      </c>
      <c r="Y300">
        <v>9191</v>
      </c>
    </row>
    <row r="301" spans="1:25" ht="12.75">
      <c r="A301" s="7">
        <v>299</v>
      </c>
      <c r="B301" s="7" t="s">
        <v>384</v>
      </c>
      <c r="C301">
        <v>64</v>
      </c>
      <c r="D301" s="9">
        <v>188564</v>
      </c>
      <c r="E301">
        <v>10716</v>
      </c>
      <c r="F301">
        <v>17663</v>
      </c>
      <c r="G301">
        <v>9422</v>
      </c>
      <c r="H301">
        <v>9394</v>
      </c>
      <c r="I301">
        <v>63964</v>
      </c>
      <c r="J301">
        <v>6149</v>
      </c>
      <c r="K301" s="13">
        <v>185716</v>
      </c>
      <c r="L301" s="13">
        <v>4541</v>
      </c>
      <c r="M301" s="13">
        <v>43968</v>
      </c>
      <c r="N301">
        <v>33630</v>
      </c>
      <c r="O301">
        <v>179973</v>
      </c>
      <c r="P301">
        <v>11950</v>
      </c>
      <c r="Q301">
        <v>12580</v>
      </c>
      <c r="R301">
        <v>4900</v>
      </c>
      <c r="S301">
        <v>6550</v>
      </c>
      <c r="T301">
        <v>58470</v>
      </c>
      <c r="U301">
        <v>4571</v>
      </c>
      <c r="V301">
        <v>173480</v>
      </c>
      <c r="W301">
        <v>2691</v>
      </c>
      <c r="X301">
        <v>40559</v>
      </c>
      <c r="Y301">
        <v>19243</v>
      </c>
    </row>
    <row r="302" spans="1:25" ht="12.75">
      <c r="A302" s="7">
        <v>300</v>
      </c>
      <c r="B302" s="7" t="s">
        <v>385</v>
      </c>
      <c r="C302">
        <v>64</v>
      </c>
      <c r="D302" s="9">
        <v>105881</v>
      </c>
      <c r="E302">
        <v>8174</v>
      </c>
      <c r="F302">
        <v>5836</v>
      </c>
      <c r="G302">
        <v>6670</v>
      </c>
      <c r="H302">
        <v>4181</v>
      </c>
      <c r="I302">
        <v>34874</v>
      </c>
      <c r="J302">
        <v>3901</v>
      </c>
      <c r="K302" s="13">
        <v>103836</v>
      </c>
      <c r="L302" s="13">
        <v>3019</v>
      </c>
      <c r="M302" s="13">
        <v>23501</v>
      </c>
      <c r="N302">
        <v>19183</v>
      </c>
      <c r="O302">
        <v>99454</v>
      </c>
      <c r="P302">
        <v>9040</v>
      </c>
      <c r="Q302">
        <v>3850</v>
      </c>
      <c r="R302">
        <v>3460</v>
      </c>
      <c r="S302">
        <v>3290</v>
      </c>
      <c r="T302">
        <v>32060</v>
      </c>
      <c r="U302">
        <v>2505</v>
      </c>
      <c r="V302">
        <v>95042</v>
      </c>
      <c r="W302">
        <v>1732</v>
      </c>
      <c r="X302">
        <v>21217</v>
      </c>
      <c r="Y302">
        <v>11174</v>
      </c>
    </row>
    <row r="303" spans="1:25" ht="12.75">
      <c r="A303" s="7">
        <v>301</v>
      </c>
      <c r="B303" s="7" t="s">
        <v>386</v>
      </c>
      <c r="C303">
        <v>64</v>
      </c>
      <c r="D303" s="9">
        <v>150969</v>
      </c>
      <c r="E303">
        <v>14949</v>
      </c>
      <c r="F303">
        <v>7983</v>
      </c>
      <c r="G303">
        <v>8855</v>
      </c>
      <c r="H303">
        <v>7136</v>
      </c>
      <c r="I303">
        <v>51866</v>
      </c>
      <c r="J303">
        <v>3950</v>
      </c>
      <c r="K303" s="13">
        <v>148718</v>
      </c>
      <c r="L303" s="13">
        <v>2955</v>
      </c>
      <c r="M303" s="13">
        <v>35265</v>
      </c>
      <c r="N303">
        <v>25136</v>
      </c>
      <c r="O303">
        <v>143633</v>
      </c>
      <c r="P303">
        <v>16060</v>
      </c>
      <c r="Q303">
        <v>5360</v>
      </c>
      <c r="R303">
        <v>5360</v>
      </c>
      <c r="S303">
        <v>4980</v>
      </c>
      <c r="T303">
        <v>46990</v>
      </c>
      <c r="U303">
        <v>2764</v>
      </c>
      <c r="V303">
        <v>138499</v>
      </c>
      <c r="W303">
        <v>2008</v>
      </c>
      <c r="X303">
        <v>31933</v>
      </c>
      <c r="Y303">
        <v>14995</v>
      </c>
    </row>
    <row r="304" spans="1:25" ht="12.75">
      <c r="A304" s="7">
        <v>302</v>
      </c>
      <c r="B304" s="7" t="s">
        <v>387</v>
      </c>
      <c r="C304">
        <v>64</v>
      </c>
      <c r="D304" s="9">
        <v>102299</v>
      </c>
      <c r="E304">
        <v>5158</v>
      </c>
      <c r="F304">
        <v>6429</v>
      </c>
      <c r="G304">
        <v>5559</v>
      </c>
      <c r="H304">
        <v>4840</v>
      </c>
      <c r="I304">
        <v>34541</v>
      </c>
      <c r="J304">
        <v>3218</v>
      </c>
      <c r="K304" s="13">
        <v>100517</v>
      </c>
      <c r="L304" s="13">
        <v>2727</v>
      </c>
      <c r="M304" s="13">
        <v>22785</v>
      </c>
      <c r="N304">
        <v>17807</v>
      </c>
      <c r="O304">
        <v>95820</v>
      </c>
      <c r="P304">
        <v>5060</v>
      </c>
      <c r="Q304">
        <v>3650</v>
      </c>
      <c r="R304">
        <v>3810</v>
      </c>
      <c r="S304">
        <v>3470</v>
      </c>
      <c r="T304">
        <v>30720</v>
      </c>
      <c r="U304">
        <v>2305</v>
      </c>
      <c r="V304">
        <v>92073</v>
      </c>
      <c r="W304">
        <v>1610</v>
      </c>
      <c r="X304">
        <v>20848</v>
      </c>
      <c r="Y304">
        <v>10298</v>
      </c>
    </row>
    <row r="305" spans="1:25" ht="12.75">
      <c r="A305" s="7">
        <v>303</v>
      </c>
      <c r="B305" s="7" t="s">
        <v>388</v>
      </c>
      <c r="C305">
        <v>64</v>
      </c>
      <c r="D305" s="9">
        <v>35075</v>
      </c>
      <c r="E305">
        <v>1430</v>
      </c>
      <c r="F305">
        <v>1485</v>
      </c>
      <c r="G305">
        <v>2298</v>
      </c>
      <c r="H305">
        <v>1153</v>
      </c>
      <c r="I305">
        <v>9975</v>
      </c>
      <c r="J305">
        <v>1335</v>
      </c>
      <c r="K305" s="13">
        <v>34348</v>
      </c>
      <c r="L305" s="13">
        <v>911</v>
      </c>
      <c r="M305" s="13">
        <v>5923</v>
      </c>
      <c r="N305">
        <v>7546</v>
      </c>
      <c r="O305">
        <v>32163</v>
      </c>
      <c r="P305">
        <v>1190</v>
      </c>
      <c r="Q305">
        <v>1030</v>
      </c>
      <c r="R305">
        <v>1770</v>
      </c>
      <c r="S305">
        <v>720</v>
      </c>
      <c r="T305">
        <v>9280</v>
      </c>
      <c r="U305">
        <v>766</v>
      </c>
      <c r="V305">
        <v>30952</v>
      </c>
      <c r="W305">
        <v>405</v>
      </c>
      <c r="X305">
        <v>5561</v>
      </c>
      <c r="Y305">
        <v>4205</v>
      </c>
    </row>
    <row r="306" spans="1:25" ht="12.75">
      <c r="A306" s="7">
        <v>304</v>
      </c>
      <c r="B306" s="7" t="s">
        <v>389</v>
      </c>
      <c r="C306">
        <v>65</v>
      </c>
      <c r="D306" s="9">
        <v>92126</v>
      </c>
      <c r="E306">
        <v>10305</v>
      </c>
      <c r="F306">
        <v>5205</v>
      </c>
      <c r="G306">
        <v>5994</v>
      </c>
      <c r="H306">
        <v>2898</v>
      </c>
      <c r="I306">
        <v>33512</v>
      </c>
      <c r="J306">
        <v>4378</v>
      </c>
      <c r="K306" s="13">
        <v>90020</v>
      </c>
      <c r="L306" s="13">
        <v>2818</v>
      </c>
      <c r="M306" s="13">
        <v>23427</v>
      </c>
      <c r="N306">
        <v>17398</v>
      </c>
      <c r="O306">
        <v>90043</v>
      </c>
      <c r="P306">
        <v>10690</v>
      </c>
      <c r="Q306">
        <v>2640</v>
      </c>
      <c r="R306">
        <v>3220</v>
      </c>
      <c r="S306">
        <v>2440</v>
      </c>
      <c r="T306">
        <v>31270</v>
      </c>
      <c r="U306">
        <v>2936</v>
      </c>
      <c r="V306">
        <v>85119</v>
      </c>
      <c r="W306">
        <v>1483</v>
      </c>
      <c r="X306">
        <v>21081</v>
      </c>
      <c r="Y306">
        <v>10656</v>
      </c>
    </row>
    <row r="307" spans="1:25" ht="12.75">
      <c r="A307" s="7">
        <v>305</v>
      </c>
      <c r="B307" s="7" t="s">
        <v>390</v>
      </c>
      <c r="C307">
        <v>65</v>
      </c>
      <c r="D307" s="9">
        <v>103770</v>
      </c>
      <c r="E307">
        <v>10983</v>
      </c>
      <c r="F307">
        <v>5962</v>
      </c>
      <c r="G307">
        <v>7121</v>
      </c>
      <c r="H307">
        <v>4572</v>
      </c>
      <c r="I307">
        <v>35964</v>
      </c>
      <c r="J307">
        <v>3205</v>
      </c>
      <c r="K307" s="13">
        <v>101473</v>
      </c>
      <c r="L307" s="13">
        <v>3215</v>
      </c>
      <c r="M307" s="13">
        <v>24253</v>
      </c>
      <c r="N307">
        <v>16885</v>
      </c>
      <c r="O307">
        <v>98547</v>
      </c>
      <c r="P307">
        <v>11830</v>
      </c>
      <c r="Q307">
        <v>3300</v>
      </c>
      <c r="R307">
        <v>4520</v>
      </c>
      <c r="S307">
        <v>3070</v>
      </c>
      <c r="T307">
        <v>33330</v>
      </c>
      <c r="U307">
        <v>2337</v>
      </c>
      <c r="V307">
        <v>94122</v>
      </c>
      <c r="W307">
        <v>1736</v>
      </c>
      <c r="X307">
        <v>21702</v>
      </c>
      <c r="Y307">
        <v>10474</v>
      </c>
    </row>
    <row r="308" spans="1:25" ht="12.75">
      <c r="A308" s="7">
        <v>306</v>
      </c>
      <c r="B308" s="7" t="s">
        <v>391</v>
      </c>
      <c r="C308">
        <v>65</v>
      </c>
      <c r="D308" s="9">
        <v>93232</v>
      </c>
      <c r="E308">
        <v>9019</v>
      </c>
      <c r="F308">
        <v>7091</v>
      </c>
      <c r="G308">
        <v>4869</v>
      </c>
      <c r="H308">
        <v>5443</v>
      </c>
      <c r="I308">
        <v>34466</v>
      </c>
      <c r="J308">
        <v>2878</v>
      </c>
      <c r="K308" s="13">
        <v>91536</v>
      </c>
      <c r="L308" s="13">
        <v>2032</v>
      </c>
      <c r="M308" s="13">
        <v>23391</v>
      </c>
      <c r="N308">
        <v>15289</v>
      </c>
      <c r="O308">
        <v>93306</v>
      </c>
      <c r="P308">
        <v>10630</v>
      </c>
      <c r="Q308">
        <v>5090</v>
      </c>
      <c r="R308">
        <v>2820</v>
      </c>
      <c r="S308">
        <v>4760</v>
      </c>
      <c r="T308">
        <v>35460</v>
      </c>
      <c r="U308">
        <v>2102</v>
      </c>
      <c r="V308">
        <v>89622</v>
      </c>
      <c r="W308">
        <v>1184</v>
      </c>
      <c r="X308">
        <v>23712</v>
      </c>
      <c r="Y308">
        <v>8876</v>
      </c>
    </row>
    <row r="309" spans="1:25" ht="12.75">
      <c r="A309" s="7">
        <v>307</v>
      </c>
      <c r="B309" s="7" t="s">
        <v>392</v>
      </c>
      <c r="C309">
        <v>66</v>
      </c>
      <c r="D309" s="9">
        <v>122030</v>
      </c>
      <c r="E309">
        <v>12420</v>
      </c>
      <c r="F309">
        <v>6366</v>
      </c>
      <c r="G309">
        <v>7383</v>
      </c>
      <c r="H309">
        <v>5334</v>
      </c>
      <c r="I309">
        <v>40907</v>
      </c>
      <c r="J309">
        <v>5983</v>
      </c>
      <c r="K309" s="13">
        <v>119525</v>
      </c>
      <c r="L309" s="13">
        <v>3383</v>
      </c>
      <c r="M309" s="13">
        <v>27675</v>
      </c>
      <c r="N309">
        <v>24411</v>
      </c>
      <c r="O309">
        <v>121807</v>
      </c>
      <c r="P309">
        <v>11440</v>
      </c>
      <c r="Q309">
        <v>3530</v>
      </c>
      <c r="R309">
        <v>5190</v>
      </c>
      <c r="S309">
        <v>4280</v>
      </c>
      <c r="T309">
        <v>40870</v>
      </c>
      <c r="U309">
        <v>4535</v>
      </c>
      <c r="V309">
        <v>116252</v>
      </c>
      <c r="W309">
        <v>1914</v>
      </c>
      <c r="X309">
        <v>28499</v>
      </c>
      <c r="Y309">
        <v>16358</v>
      </c>
    </row>
    <row r="310" spans="1:25" ht="12.75">
      <c r="A310" s="7">
        <v>308</v>
      </c>
      <c r="B310" s="7" t="s">
        <v>393</v>
      </c>
      <c r="C310">
        <v>66</v>
      </c>
      <c r="D310" s="9">
        <v>105896</v>
      </c>
      <c r="E310">
        <v>10699</v>
      </c>
      <c r="F310">
        <v>7530</v>
      </c>
      <c r="G310">
        <v>5287</v>
      </c>
      <c r="H310">
        <v>5427</v>
      </c>
      <c r="I310">
        <v>38672</v>
      </c>
      <c r="J310">
        <v>3316</v>
      </c>
      <c r="K310" s="13">
        <v>103982</v>
      </c>
      <c r="L310" s="13">
        <v>1939</v>
      </c>
      <c r="M310" s="13">
        <v>28227</v>
      </c>
      <c r="N310">
        <v>17266</v>
      </c>
      <c r="O310">
        <v>106463</v>
      </c>
      <c r="P310">
        <v>11720</v>
      </c>
      <c r="Q310">
        <v>5660</v>
      </c>
      <c r="R310">
        <v>3130</v>
      </c>
      <c r="S310">
        <v>4420</v>
      </c>
      <c r="T310">
        <v>39970</v>
      </c>
      <c r="U310">
        <v>2253</v>
      </c>
      <c r="V310">
        <v>102409</v>
      </c>
      <c r="W310">
        <v>1091</v>
      </c>
      <c r="X310">
        <v>27679</v>
      </c>
      <c r="Y310">
        <v>9803</v>
      </c>
    </row>
    <row r="311" spans="1:25" ht="12.75">
      <c r="A311" s="7">
        <v>309</v>
      </c>
      <c r="B311" s="7" t="s">
        <v>394</v>
      </c>
      <c r="C311">
        <v>66</v>
      </c>
      <c r="D311" s="9">
        <v>120670</v>
      </c>
      <c r="E311">
        <v>9692</v>
      </c>
      <c r="F311">
        <v>7932</v>
      </c>
      <c r="G311">
        <v>7096</v>
      </c>
      <c r="H311">
        <v>7219</v>
      </c>
      <c r="I311">
        <v>44075</v>
      </c>
      <c r="J311">
        <v>3876</v>
      </c>
      <c r="K311" s="13">
        <v>118343</v>
      </c>
      <c r="L311" s="13">
        <v>2539</v>
      </c>
      <c r="M311" s="13">
        <v>30082</v>
      </c>
      <c r="N311">
        <v>20355</v>
      </c>
      <c r="O311">
        <v>119876</v>
      </c>
      <c r="P311">
        <v>10470</v>
      </c>
      <c r="Q311">
        <v>4620</v>
      </c>
      <c r="R311">
        <v>4760</v>
      </c>
      <c r="S311">
        <v>5650</v>
      </c>
      <c r="T311">
        <v>44410</v>
      </c>
      <c r="U311">
        <v>2943</v>
      </c>
      <c r="V311">
        <v>115591</v>
      </c>
      <c r="W311">
        <v>1524</v>
      </c>
      <c r="X311">
        <v>29893</v>
      </c>
      <c r="Y311">
        <v>11771</v>
      </c>
    </row>
    <row r="312" spans="1:25" ht="12.75">
      <c r="A312" s="7">
        <v>310</v>
      </c>
      <c r="B312" s="7" t="s">
        <v>395</v>
      </c>
      <c r="C312">
        <v>36</v>
      </c>
      <c r="D312" s="9">
        <v>94489</v>
      </c>
      <c r="E312">
        <v>11033</v>
      </c>
      <c r="F312">
        <v>5385</v>
      </c>
      <c r="G312">
        <v>5373</v>
      </c>
      <c r="H312">
        <v>4033</v>
      </c>
      <c r="I312">
        <v>34357</v>
      </c>
      <c r="J312">
        <v>4205</v>
      </c>
      <c r="K312" s="13">
        <v>92933</v>
      </c>
      <c r="L312" s="13">
        <v>1960</v>
      </c>
      <c r="M312" s="13">
        <v>23319</v>
      </c>
      <c r="N312">
        <v>18200</v>
      </c>
      <c r="O312">
        <v>96203</v>
      </c>
      <c r="P312">
        <v>10390</v>
      </c>
      <c r="Q312">
        <v>3160</v>
      </c>
      <c r="R312">
        <v>3370</v>
      </c>
      <c r="S312">
        <v>2800</v>
      </c>
      <c r="T312">
        <v>34450</v>
      </c>
      <c r="U312">
        <v>3507</v>
      </c>
      <c r="V312">
        <v>92989</v>
      </c>
      <c r="W312">
        <v>938</v>
      </c>
      <c r="X312">
        <v>24853</v>
      </c>
      <c r="Y312">
        <v>11717</v>
      </c>
    </row>
    <row r="313" spans="1:25" ht="12.75">
      <c r="A313" s="7">
        <v>311</v>
      </c>
      <c r="B313" s="7" t="s">
        <v>396</v>
      </c>
      <c r="C313">
        <v>66</v>
      </c>
      <c r="D313" s="9">
        <v>240636</v>
      </c>
      <c r="E313">
        <v>27363</v>
      </c>
      <c r="F313">
        <v>9658</v>
      </c>
      <c r="G313">
        <v>15278</v>
      </c>
      <c r="H313">
        <v>5394</v>
      </c>
      <c r="I313">
        <v>75760</v>
      </c>
      <c r="J313">
        <v>16677</v>
      </c>
      <c r="K313" s="13">
        <v>233685</v>
      </c>
      <c r="L313" s="13">
        <v>12205</v>
      </c>
      <c r="M313" s="13">
        <v>44872</v>
      </c>
      <c r="N313">
        <v>55176</v>
      </c>
      <c r="O313">
        <v>253010</v>
      </c>
      <c r="P313">
        <v>18800</v>
      </c>
      <c r="Q313">
        <v>5650</v>
      </c>
      <c r="R313">
        <v>10260</v>
      </c>
      <c r="S313">
        <v>4010</v>
      </c>
      <c r="T313">
        <v>85280</v>
      </c>
      <c r="U313">
        <v>12823</v>
      </c>
      <c r="V313">
        <v>238571</v>
      </c>
      <c r="W313">
        <v>6392</v>
      </c>
      <c r="X313">
        <v>53257</v>
      </c>
      <c r="Y313">
        <v>39602</v>
      </c>
    </row>
    <row r="314" spans="1:25" ht="12.75">
      <c r="A314" s="7">
        <v>312</v>
      </c>
      <c r="B314" s="7" t="s">
        <v>397</v>
      </c>
      <c r="C314">
        <v>65</v>
      </c>
      <c r="D314" s="9">
        <v>74531</v>
      </c>
      <c r="E314">
        <v>8994</v>
      </c>
      <c r="F314">
        <v>4895</v>
      </c>
      <c r="G314">
        <v>5614</v>
      </c>
      <c r="H314">
        <v>2520</v>
      </c>
      <c r="I314">
        <v>28389</v>
      </c>
      <c r="J314">
        <v>2907</v>
      </c>
      <c r="K314" s="13">
        <v>72603</v>
      </c>
      <c r="L314" s="13">
        <v>2936</v>
      </c>
      <c r="M314" s="13">
        <v>19448</v>
      </c>
      <c r="N314">
        <v>11738</v>
      </c>
      <c r="O314">
        <v>71037</v>
      </c>
      <c r="P314">
        <v>9300</v>
      </c>
      <c r="Q314">
        <v>2680</v>
      </c>
      <c r="R314">
        <v>1990</v>
      </c>
      <c r="S314">
        <v>1870</v>
      </c>
      <c r="T314">
        <v>23820</v>
      </c>
      <c r="U314">
        <v>1747</v>
      </c>
      <c r="V314">
        <v>66743</v>
      </c>
      <c r="W314">
        <v>2109</v>
      </c>
      <c r="X314">
        <v>17970</v>
      </c>
      <c r="Y314">
        <v>6697</v>
      </c>
    </row>
    <row r="315" spans="1:25" ht="12.75">
      <c r="A315" s="7">
        <v>313</v>
      </c>
      <c r="B315" s="7" t="s">
        <v>398</v>
      </c>
      <c r="C315">
        <v>42</v>
      </c>
      <c r="D315" s="9">
        <v>83461</v>
      </c>
      <c r="E315">
        <v>7092</v>
      </c>
      <c r="F315">
        <v>6780</v>
      </c>
      <c r="G315">
        <v>4816</v>
      </c>
      <c r="H315">
        <v>4156</v>
      </c>
      <c r="I315">
        <v>29441</v>
      </c>
      <c r="J315">
        <v>1990</v>
      </c>
      <c r="K315" s="13">
        <v>82125</v>
      </c>
      <c r="L315" s="13">
        <v>1605</v>
      </c>
      <c r="M315" s="13">
        <v>19192</v>
      </c>
      <c r="N315">
        <v>12773</v>
      </c>
      <c r="O315">
        <v>80686</v>
      </c>
      <c r="P315">
        <v>7230</v>
      </c>
      <c r="Q315">
        <v>4650</v>
      </c>
      <c r="R315">
        <v>3030</v>
      </c>
      <c r="S315">
        <v>3610</v>
      </c>
      <c r="T315">
        <v>27450</v>
      </c>
      <c r="U315">
        <v>1392</v>
      </c>
      <c r="V315">
        <v>78138</v>
      </c>
      <c r="W315">
        <v>1092</v>
      </c>
      <c r="X315">
        <v>18661</v>
      </c>
      <c r="Y315">
        <v>7703</v>
      </c>
    </row>
    <row r="316" spans="1:25" ht="12.75">
      <c r="A316" s="7">
        <v>314</v>
      </c>
      <c r="B316" s="7" t="s">
        <v>399</v>
      </c>
      <c r="C316">
        <v>67</v>
      </c>
      <c r="D316" s="9">
        <v>55510</v>
      </c>
      <c r="E316">
        <v>4295</v>
      </c>
      <c r="F316">
        <v>3196</v>
      </c>
      <c r="G316">
        <v>3816</v>
      </c>
      <c r="H316">
        <v>1927</v>
      </c>
      <c r="I316">
        <v>22460</v>
      </c>
      <c r="J316">
        <v>1204</v>
      </c>
      <c r="K316" s="13">
        <v>54627</v>
      </c>
      <c r="L316" s="13">
        <v>1105</v>
      </c>
      <c r="M316" s="13">
        <v>12467</v>
      </c>
      <c r="N316">
        <v>7587</v>
      </c>
      <c r="O316">
        <v>59704</v>
      </c>
      <c r="P316">
        <v>4100</v>
      </c>
      <c r="Q316">
        <v>1550</v>
      </c>
      <c r="R316">
        <v>2990</v>
      </c>
      <c r="S316">
        <v>1290</v>
      </c>
      <c r="T316">
        <v>22390</v>
      </c>
      <c r="U316">
        <v>785</v>
      </c>
      <c r="V316">
        <v>57333</v>
      </c>
      <c r="W316">
        <v>804</v>
      </c>
      <c r="X316">
        <v>13064</v>
      </c>
      <c r="Y316">
        <v>4721</v>
      </c>
    </row>
    <row r="317" spans="1:25" ht="12.75">
      <c r="A317" s="7">
        <v>315</v>
      </c>
      <c r="B317" s="7" t="s">
        <v>400</v>
      </c>
      <c r="C317">
        <v>67</v>
      </c>
      <c r="D317" s="9">
        <v>117069</v>
      </c>
      <c r="E317">
        <v>6683</v>
      </c>
      <c r="F317">
        <v>8763</v>
      </c>
      <c r="G317">
        <v>7992</v>
      </c>
      <c r="H317">
        <v>5060</v>
      </c>
      <c r="I317">
        <v>39468</v>
      </c>
      <c r="J317">
        <v>4269</v>
      </c>
      <c r="K317" s="13">
        <v>114175</v>
      </c>
      <c r="L317" s="13">
        <v>4780</v>
      </c>
      <c r="M317" s="13">
        <v>25025</v>
      </c>
      <c r="N317">
        <v>19855</v>
      </c>
      <c r="O317">
        <v>119326</v>
      </c>
      <c r="P317">
        <v>8890</v>
      </c>
      <c r="Q317">
        <v>6100</v>
      </c>
      <c r="R317">
        <v>5040</v>
      </c>
      <c r="S317">
        <v>3680</v>
      </c>
      <c r="T317">
        <v>39350</v>
      </c>
      <c r="U317">
        <v>2857</v>
      </c>
      <c r="V317">
        <v>113818</v>
      </c>
      <c r="W317">
        <v>3305</v>
      </c>
      <c r="X317">
        <v>25121</v>
      </c>
      <c r="Y317">
        <v>13293</v>
      </c>
    </row>
    <row r="318" spans="1:25" ht="12.75">
      <c r="A318" s="7">
        <v>316</v>
      </c>
      <c r="B318" s="7" t="s">
        <v>401</v>
      </c>
      <c r="C318">
        <v>67</v>
      </c>
      <c r="D318" s="9">
        <v>86837</v>
      </c>
      <c r="E318">
        <v>6803</v>
      </c>
      <c r="F318">
        <v>6150</v>
      </c>
      <c r="G318">
        <v>5014</v>
      </c>
      <c r="H318">
        <v>4351</v>
      </c>
      <c r="I318">
        <v>31288</v>
      </c>
      <c r="J318">
        <v>1884</v>
      </c>
      <c r="K318" s="13">
        <v>85582</v>
      </c>
      <c r="L318" s="13">
        <v>1493</v>
      </c>
      <c r="M318" s="13">
        <v>21807</v>
      </c>
      <c r="N318">
        <v>12872</v>
      </c>
      <c r="O318">
        <v>79287</v>
      </c>
      <c r="P318">
        <v>5470</v>
      </c>
      <c r="Q318">
        <v>3870</v>
      </c>
      <c r="R318">
        <v>3930</v>
      </c>
      <c r="S318">
        <v>2970</v>
      </c>
      <c r="T318">
        <v>27510</v>
      </c>
      <c r="U318">
        <v>1353</v>
      </c>
      <c r="V318">
        <v>77125</v>
      </c>
      <c r="W318">
        <v>811</v>
      </c>
      <c r="X318">
        <v>18744</v>
      </c>
      <c r="Y318">
        <v>7489</v>
      </c>
    </row>
    <row r="319" spans="1:25" ht="12.75">
      <c r="A319" s="7">
        <v>317</v>
      </c>
      <c r="B319" s="7" t="s">
        <v>402</v>
      </c>
      <c r="C319">
        <v>67</v>
      </c>
      <c r="D319" s="9">
        <v>98193</v>
      </c>
      <c r="E319">
        <v>9943</v>
      </c>
      <c r="F319">
        <v>6856</v>
      </c>
      <c r="G319">
        <v>6380</v>
      </c>
      <c r="H319">
        <v>4515</v>
      </c>
      <c r="I319">
        <v>37563</v>
      </c>
      <c r="J319">
        <v>2428</v>
      </c>
      <c r="K319" s="13">
        <v>96625</v>
      </c>
      <c r="L319" s="13">
        <v>1908</v>
      </c>
      <c r="M319" s="13">
        <v>23567</v>
      </c>
      <c r="N319">
        <v>14532</v>
      </c>
      <c r="O319">
        <v>92790</v>
      </c>
      <c r="P319">
        <v>10710</v>
      </c>
      <c r="Q319">
        <v>3700</v>
      </c>
      <c r="R319">
        <v>4320</v>
      </c>
      <c r="S319">
        <v>3450</v>
      </c>
      <c r="T319">
        <v>33920</v>
      </c>
      <c r="U319">
        <v>1777</v>
      </c>
      <c r="V319">
        <v>89704</v>
      </c>
      <c r="W319">
        <v>1168</v>
      </c>
      <c r="X319">
        <v>22728</v>
      </c>
      <c r="Y319">
        <v>8494</v>
      </c>
    </row>
    <row r="320" spans="1:25" ht="12.75">
      <c r="A320" s="7">
        <v>318</v>
      </c>
      <c r="B320" s="7" t="s">
        <v>403</v>
      </c>
      <c r="C320">
        <v>67</v>
      </c>
      <c r="D320" s="9">
        <v>115141</v>
      </c>
      <c r="E320">
        <v>5025</v>
      </c>
      <c r="F320">
        <v>7381</v>
      </c>
      <c r="G320">
        <v>6460</v>
      </c>
      <c r="H320">
        <v>5993</v>
      </c>
      <c r="I320">
        <v>37408</v>
      </c>
      <c r="J320">
        <v>2883</v>
      </c>
      <c r="K320" s="13">
        <v>113389</v>
      </c>
      <c r="L320" s="13">
        <v>2274</v>
      </c>
      <c r="M320" s="13">
        <v>26236</v>
      </c>
      <c r="N320">
        <v>18904</v>
      </c>
      <c r="O320">
        <v>114367</v>
      </c>
      <c r="P320">
        <v>4610</v>
      </c>
      <c r="Q320">
        <v>3900</v>
      </c>
      <c r="R320">
        <v>5410</v>
      </c>
      <c r="S320">
        <v>4800</v>
      </c>
      <c r="T320">
        <v>37970</v>
      </c>
      <c r="U320">
        <v>1984</v>
      </c>
      <c r="V320">
        <v>111043</v>
      </c>
      <c r="W320">
        <v>1038</v>
      </c>
      <c r="X320">
        <v>24646</v>
      </c>
      <c r="Y320">
        <v>10706</v>
      </c>
    </row>
    <row r="321" spans="1:25" ht="12.75">
      <c r="A321" s="7">
        <v>319</v>
      </c>
      <c r="B321" s="7" t="s">
        <v>404</v>
      </c>
      <c r="C321">
        <v>67</v>
      </c>
      <c r="D321" s="9">
        <v>112342</v>
      </c>
      <c r="E321">
        <v>8180</v>
      </c>
      <c r="F321">
        <v>5344</v>
      </c>
      <c r="G321">
        <v>6831</v>
      </c>
      <c r="H321">
        <v>3616</v>
      </c>
      <c r="I321">
        <v>32079</v>
      </c>
      <c r="J321">
        <v>4608</v>
      </c>
      <c r="K321" s="13">
        <v>109306</v>
      </c>
      <c r="L321" s="13">
        <v>4064</v>
      </c>
      <c r="M321" s="13">
        <v>20896</v>
      </c>
      <c r="N321">
        <v>22236</v>
      </c>
      <c r="O321">
        <v>108240</v>
      </c>
      <c r="P321">
        <v>10960</v>
      </c>
      <c r="Q321">
        <v>3240</v>
      </c>
      <c r="R321">
        <v>4860</v>
      </c>
      <c r="S321">
        <v>3170</v>
      </c>
      <c r="T321">
        <v>32570</v>
      </c>
      <c r="U321">
        <v>2770</v>
      </c>
      <c r="V321">
        <v>103663</v>
      </c>
      <c r="W321">
        <v>2229</v>
      </c>
      <c r="X321">
        <v>20417</v>
      </c>
      <c r="Y321">
        <v>13447</v>
      </c>
    </row>
    <row r="322" spans="1:25" ht="12.75">
      <c r="A322" s="7">
        <v>320</v>
      </c>
      <c r="B322" s="7" t="s">
        <v>405</v>
      </c>
      <c r="C322">
        <v>68</v>
      </c>
      <c r="D322" s="9">
        <v>121936</v>
      </c>
      <c r="E322">
        <v>5627</v>
      </c>
      <c r="F322">
        <v>17874</v>
      </c>
      <c r="G322">
        <v>3531</v>
      </c>
      <c r="H322">
        <v>9243</v>
      </c>
      <c r="I322">
        <v>45347</v>
      </c>
      <c r="J322">
        <v>1740</v>
      </c>
      <c r="K322" s="13">
        <v>120251</v>
      </c>
      <c r="L322" s="13">
        <v>2624</v>
      </c>
      <c r="M322" s="13">
        <v>26052</v>
      </c>
      <c r="N322">
        <v>14456</v>
      </c>
      <c r="O322">
        <v>114627</v>
      </c>
      <c r="P322">
        <v>6940</v>
      </c>
      <c r="Q322">
        <v>11380</v>
      </c>
      <c r="R322">
        <v>2590</v>
      </c>
      <c r="S322">
        <v>6920</v>
      </c>
      <c r="T322">
        <v>40720</v>
      </c>
      <c r="U322">
        <v>1499</v>
      </c>
      <c r="V322">
        <v>111347</v>
      </c>
      <c r="W322">
        <v>1520</v>
      </c>
      <c r="X322">
        <v>23131</v>
      </c>
      <c r="Y322">
        <v>9331</v>
      </c>
    </row>
    <row r="323" spans="1:25" ht="12.75">
      <c r="A323" s="7">
        <v>321</v>
      </c>
      <c r="B323" s="7" t="s">
        <v>406</v>
      </c>
      <c r="C323">
        <v>6</v>
      </c>
      <c r="D323" s="9">
        <v>67059</v>
      </c>
      <c r="E323">
        <v>2375</v>
      </c>
      <c r="F323">
        <v>8954</v>
      </c>
      <c r="G323">
        <v>2398</v>
      </c>
      <c r="H323">
        <v>4735</v>
      </c>
      <c r="I323">
        <v>25150</v>
      </c>
      <c r="J323">
        <v>1293</v>
      </c>
      <c r="K323" s="13">
        <v>66194</v>
      </c>
      <c r="L323" s="13">
        <v>1402</v>
      </c>
      <c r="M323" s="13">
        <v>15747</v>
      </c>
      <c r="N323">
        <v>9163</v>
      </c>
      <c r="O323">
        <v>67866</v>
      </c>
      <c r="P323">
        <v>2860</v>
      </c>
      <c r="Q323">
        <v>6360</v>
      </c>
      <c r="R323">
        <v>1440</v>
      </c>
      <c r="S323">
        <v>3380</v>
      </c>
      <c r="T323">
        <v>23760</v>
      </c>
      <c r="U323">
        <v>1898</v>
      </c>
      <c r="V323">
        <v>65864</v>
      </c>
      <c r="W323">
        <v>790</v>
      </c>
      <c r="X323">
        <v>14854</v>
      </c>
      <c r="Y323">
        <v>5911</v>
      </c>
    </row>
    <row r="324" spans="1:25" ht="12.75">
      <c r="A324" s="7">
        <v>322</v>
      </c>
      <c r="B324" s="7" t="s">
        <v>407</v>
      </c>
      <c r="C324">
        <v>68</v>
      </c>
      <c r="D324" s="9">
        <v>129701</v>
      </c>
      <c r="E324">
        <v>5954</v>
      </c>
      <c r="F324">
        <v>17064</v>
      </c>
      <c r="G324">
        <v>5692</v>
      </c>
      <c r="H324">
        <v>11004</v>
      </c>
      <c r="I324">
        <v>50924</v>
      </c>
      <c r="J324">
        <v>2187</v>
      </c>
      <c r="K324" s="13">
        <v>128085</v>
      </c>
      <c r="L324" s="13">
        <v>2111</v>
      </c>
      <c r="M324" s="13">
        <v>27876</v>
      </c>
      <c r="N324">
        <v>15943</v>
      </c>
      <c r="O324">
        <v>126559</v>
      </c>
      <c r="P324">
        <v>6970</v>
      </c>
      <c r="Q324">
        <v>12500</v>
      </c>
      <c r="R324">
        <v>4940</v>
      </c>
      <c r="S324">
        <v>7720</v>
      </c>
      <c r="T324">
        <v>48010</v>
      </c>
      <c r="U324">
        <v>1774</v>
      </c>
      <c r="V324">
        <v>122744</v>
      </c>
      <c r="W324">
        <v>1519</v>
      </c>
      <c r="X324">
        <v>26696</v>
      </c>
      <c r="Y324">
        <v>10970</v>
      </c>
    </row>
    <row r="325" spans="1:25" ht="12.75">
      <c r="A325" s="7">
        <v>323</v>
      </c>
      <c r="B325" s="7" t="s">
        <v>408</v>
      </c>
      <c r="C325">
        <v>68</v>
      </c>
      <c r="D325" s="9">
        <v>80287</v>
      </c>
      <c r="E325">
        <v>3449</v>
      </c>
      <c r="F325">
        <v>10883</v>
      </c>
      <c r="G325">
        <v>2877</v>
      </c>
      <c r="H325">
        <v>5910</v>
      </c>
      <c r="I325">
        <v>29062</v>
      </c>
      <c r="J325">
        <v>1346</v>
      </c>
      <c r="K325" s="13">
        <v>79365</v>
      </c>
      <c r="L325" s="13">
        <v>1048</v>
      </c>
      <c r="M325" s="13">
        <v>18051</v>
      </c>
      <c r="N325">
        <v>11153</v>
      </c>
      <c r="O325">
        <v>79888</v>
      </c>
      <c r="P325">
        <v>3790</v>
      </c>
      <c r="Q325">
        <v>8310</v>
      </c>
      <c r="R325">
        <v>2050</v>
      </c>
      <c r="S325">
        <v>4800</v>
      </c>
      <c r="T325">
        <v>28660</v>
      </c>
      <c r="U325">
        <v>1263</v>
      </c>
      <c r="V325">
        <v>77883</v>
      </c>
      <c r="W325">
        <v>586</v>
      </c>
      <c r="X325">
        <v>16816</v>
      </c>
      <c r="Y325">
        <v>7133</v>
      </c>
    </row>
    <row r="326" spans="1:25" ht="12.75">
      <c r="A326" s="7">
        <v>324</v>
      </c>
      <c r="B326" s="7" t="s">
        <v>409</v>
      </c>
      <c r="C326">
        <v>68</v>
      </c>
      <c r="D326" s="9">
        <v>126523</v>
      </c>
      <c r="E326">
        <v>5379</v>
      </c>
      <c r="F326">
        <v>17053</v>
      </c>
      <c r="G326">
        <v>5000</v>
      </c>
      <c r="H326">
        <v>8402</v>
      </c>
      <c r="I326">
        <v>49061</v>
      </c>
      <c r="J326">
        <v>2491</v>
      </c>
      <c r="K326" s="13">
        <v>124972</v>
      </c>
      <c r="L326" s="13">
        <v>2136</v>
      </c>
      <c r="M326" s="13">
        <v>30225</v>
      </c>
      <c r="N326">
        <v>17107</v>
      </c>
      <c r="O326">
        <v>118781</v>
      </c>
      <c r="P326">
        <v>5750</v>
      </c>
      <c r="Q326">
        <v>11990</v>
      </c>
      <c r="R326">
        <v>3650</v>
      </c>
      <c r="S326">
        <v>6190</v>
      </c>
      <c r="T326">
        <v>42780</v>
      </c>
      <c r="U326">
        <v>2530</v>
      </c>
      <c r="V326">
        <v>114993</v>
      </c>
      <c r="W326">
        <v>1518</v>
      </c>
      <c r="X326">
        <v>25924</v>
      </c>
      <c r="Y326">
        <v>10070</v>
      </c>
    </row>
    <row r="327" spans="1:25" ht="12.75">
      <c r="A327" s="7">
        <v>325</v>
      </c>
      <c r="B327" s="7" t="s">
        <v>410</v>
      </c>
      <c r="C327">
        <v>68</v>
      </c>
      <c r="D327" s="9">
        <v>78033</v>
      </c>
      <c r="E327">
        <v>3863</v>
      </c>
      <c r="F327">
        <v>8799</v>
      </c>
      <c r="G327">
        <v>3797</v>
      </c>
      <c r="H327">
        <v>4642</v>
      </c>
      <c r="I327">
        <v>29889</v>
      </c>
      <c r="J327">
        <v>1338</v>
      </c>
      <c r="K327" s="13">
        <v>77076</v>
      </c>
      <c r="L327" s="13">
        <v>1371</v>
      </c>
      <c r="M327" s="13">
        <v>16487</v>
      </c>
      <c r="N327">
        <v>10110</v>
      </c>
      <c r="O327">
        <v>74712</v>
      </c>
      <c r="P327">
        <v>5480</v>
      </c>
      <c r="Q327">
        <v>5640</v>
      </c>
      <c r="R327">
        <v>2650</v>
      </c>
      <c r="S327">
        <v>3340</v>
      </c>
      <c r="T327">
        <v>29870</v>
      </c>
      <c r="U327">
        <v>1650</v>
      </c>
      <c r="V327">
        <v>72370</v>
      </c>
      <c r="W327">
        <v>791</v>
      </c>
      <c r="X327">
        <v>14917</v>
      </c>
      <c r="Y327">
        <v>6336</v>
      </c>
    </row>
    <row r="328" spans="1:25" ht="12.75">
      <c r="A328" s="7">
        <v>326</v>
      </c>
      <c r="B328" s="7" t="s">
        <v>411</v>
      </c>
      <c r="C328">
        <v>10</v>
      </c>
      <c r="D328" s="9">
        <v>90390</v>
      </c>
      <c r="E328">
        <v>4517</v>
      </c>
      <c r="F328">
        <v>9553</v>
      </c>
      <c r="G328">
        <v>4048</v>
      </c>
      <c r="H328">
        <v>4817</v>
      </c>
      <c r="I328">
        <v>36785</v>
      </c>
      <c r="J328">
        <v>1898</v>
      </c>
      <c r="K328" s="13">
        <v>89096</v>
      </c>
      <c r="L328" s="13">
        <v>2135</v>
      </c>
      <c r="M328" s="13">
        <v>21511</v>
      </c>
      <c r="N328">
        <v>12206</v>
      </c>
      <c r="O328">
        <v>91215</v>
      </c>
      <c r="P328">
        <v>6410</v>
      </c>
      <c r="Q328">
        <v>6440</v>
      </c>
      <c r="R328">
        <v>3210</v>
      </c>
      <c r="S328">
        <v>3690</v>
      </c>
      <c r="T328">
        <v>38040</v>
      </c>
      <c r="U328">
        <v>1578</v>
      </c>
      <c r="V328">
        <v>88367</v>
      </c>
      <c r="W328">
        <v>959</v>
      </c>
      <c r="X328">
        <v>19914</v>
      </c>
      <c r="Y328">
        <v>7842</v>
      </c>
    </row>
    <row r="329" spans="1:25" ht="12.75">
      <c r="A329" s="7">
        <v>327</v>
      </c>
      <c r="B329" s="7" t="s">
        <v>412</v>
      </c>
      <c r="C329">
        <v>68</v>
      </c>
      <c r="D329" s="9">
        <v>80314</v>
      </c>
      <c r="E329">
        <v>4613</v>
      </c>
      <c r="F329">
        <v>10742</v>
      </c>
      <c r="G329">
        <v>3020</v>
      </c>
      <c r="H329">
        <v>5929</v>
      </c>
      <c r="I329">
        <v>32610</v>
      </c>
      <c r="J329">
        <v>1113</v>
      </c>
      <c r="K329" s="13">
        <v>79364</v>
      </c>
      <c r="L329" s="13">
        <v>1324</v>
      </c>
      <c r="M329" s="13">
        <v>20575</v>
      </c>
      <c r="N329">
        <v>8905</v>
      </c>
      <c r="O329">
        <v>80092</v>
      </c>
      <c r="P329">
        <v>5830</v>
      </c>
      <c r="Q329">
        <v>7840</v>
      </c>
      <c r="R329">
        <v>1830</v>
      </c>
      <c r="S329">
        <v>4780</v>
      </c>
      <c r="T329">
        <v>31610</v>
      </c>
      <c r="U329">
        <v>911</v>
      </c>
      <c r="V329">
        <v>77743</v>
      </c>
      <c r="W329">
        <v>909</v>
      </c>
      <c r="X329">
        <v>20483</v>
      </c>
      <c r="Y329">
        <v>5168</v>
      </c>
    </row>
    <row r="330" spans="1:25" ht="12.75">
      <c r="A330" s="7">
        <v>328</v>
      </c>
      <c r="B330" s="7" t="s">
        <v>413</v>
      </c>
      <c r="C330">
        <v>6</v>
      </c>
      <c r="D330" s="9">
        <v>79267</v>
      </c>
      <c r="E330">
        <v>3450</v>
      </c>
      <c r="F330">
        <v>10139</v>
      </c>
      <c r="G330">
        <v>2916</v>
      </c>
      <c r="H330">
        <v>4951</v>
      </c>
      <c r="I330">
        <v>29584</v>
      </c>
      <c r="J330">
        <v>1553</v>
      </c>
      <c r="K330" s="13">
        <v>78306</v>
      </c>
      <c r="L330" s="13">
        <v>1216</v>
      </c>
      <c r="M330" s="13">
        <v>19233</v>
      </c>
      <c r="N330">
        <v>10778</v>
      </c>
      <c r="O330">
        <v>77420</v>
      </c>
      <c r="P330">
        <v>4140</v>
      </c>
      <c r="Q330">
        <v>7760</v>
      </c>
      <c r="R330">
        <v>2140</v>
      </c>
      <c r="S330">
        <v>3460</v>
      </c>
      <c r="T330">
        <v>27480</v>
      </c>
      <c r="U330">
        <v>1820</v>
      </c>
      <c r="V330">
        <v>75253</v>
      </c>
      <c r="W330">
        <v>705</v>
      </c>
      <c r="X330">
        <v>17291</v>
      </c>
      <c r="Y330">
        <v>6447</v>
      </c>
    </row>
    <row r="331" spans="1:25" ht="12.75">
      <c r="A331" s="7">
        <v>329</v>
      </c>
      <c r="B331" s="7" t="s">
        <v>414</v>
      </c>
      <c r="C331">
        <v>47</v>
      </c>
      <c r="D331" s="9">
        <v>115665</v>
      </c>
      <c r="E331">
        <v>5217</v>
      </c>
      <c r="F331">
        <v>14855</v>
      </c>
      <c r="G331">
        <v>4570</v>
      </c>
      <c r="H331">
        <v>8815</v>
      </c>
      <c r="I331">
        <v>41447</v>
      </c>
      <c r="J331">
        <v>2124</v>
      </c>
      <c r="K331" s="13">
        <v>114326</v>
      </c>
      <c r="L331" s="13">
        <v>1841</v>
      </c>
      <c r="M331" s="13">
        <v>25169</v>
      </c>
      <c r="N331">
        <v>15470</v>
      </c>
      <c r="O331">
        <v>116313</v>
      </c>
      <c r="P331">
        <v>5740</v>
      </c>
      <c r="Q331">
        <v>10600</v>
      </c>
      <c r="R331">
        <v>3520</v>
      </c>
      <c r="S331">
        <v>6830</v>
      </c>
      <c r="T331">
        <v>39170</v>
      </c>
      <c r="U331">
        <v>1929</v>
      </c>
      <c r="V331">
        <v>113070</v>
      </c>
      <c r="W331">
        <v>1320</v>
      </c>
      <c r="X331">
        <v>25088</v>
      </c>
      <c r="Y331">
        <v>10112</v>
      </c>
    </row>
    <row r="332" spans="1:25" ht="12.75">
      <c r="A332" s="7">
        <v>330</v>
      </c>
      <c r="B332" s="7" t="s">
        <v>415</v>
      </c>
      <c r="C332">
        <v>68</v>
      </c>
      <c r="D332" s="9">
        <v>89840</v>
      </c>
      <c r="E332">
        <v>4646</v>
      </c>
      <c r="F332">
        <v>12919</v>
      </c>
      <c r="G332">
        <v>3710</v>
      </c>
      <c r="H332">
        <v>6784</v>
      </c>
      <c r="I332">
        <v>35892</v>
      </c>
      <c r="J332">
        <v>1578</v>
      </c>
      <c r="K332" s="13">
        <v>88658</v>
      </c>
      <c r="L332" s="13">
        <v>1927</v>
      </c>
      <c r="M332" s="13">
        <v>20956</v>
      </c>
      <c r="N332">
        <v>11017</v>
      </c>
      <c r="O332">
        <v>87129</v>
      </c>
      <c r="P332">
        <v>5570</v>
      </c>
      <c r="Q332">
        <v>9020</v>
      </c>
      <c r="R332">
        <v>2200</v>
      </c>
      <c r="S332">
        <v>4930</v>
      </c>
      <c r="T332">
        <v>32730</v>
      </c>
      <c r="U332">
        <v>1510</v>
      </c>
      <c r="V332">
        <v>84554</v>
      </c>
      <c r="W332">
        <v>1186</v>
      </c>
      <c r="X332">
        <v>19695</v>
      </c>
      <c r="Y332">
        <v>6981</v>
      </c>
    </row>
    <row r="333" spans="1:25" ht="12.75">
      <c r="A333" s="7">
        <v>331</v>
      </c>
      <c r="B333" s="7" t="s">
        <v>416</v>
      </c>
      <c r="C333">
        <v>22</v>
      </c>
      <c r="D333" s="9">
        <v>61860</v>
      </c>
      <c r="E333">
        <v>6161</v>
      </c>
      <c r="F333">
        <v>4185</v>
      </c>
      <c r="G333">
        <v>4306</v>
      </c>
      <c r="H333">
        <v>2770</v>
      </c>
      <c r="I333">
        <v>23378</v>
      </c>
      <c r="J333">
        <v>2390</v>
      </c>
      <c r="K333" s="13">
        <v>60678</v>
      </c>
      <c r="L333" s="13">
        <v>1525</v>
      </c>
      <c r="M333" s="13">
        <v>15394</v>
      </c>
      <c r="N333">
        <v>10882</v>
      </c>
      <c r="O333">
        <v>61398</v>
      </c>
      <c r="P333">
        <v>6710</v>
      </c>
      <c r="Q333">
        <v>2520</v>
      </c>
      <c r="R333">
        <v>2260</v>
      </c>
      <c r="S333">
        <v>2150</v>
      </c>
      <c r="T333">
        <v>21910</v>
      </c>
      <c r="U333">
        <v>1696</v>
      </c>
      <c r="V333">
        <v>58726</v>
      </c>
      <c r="W333">
        <v>899</v>
      </c>
      <c r="X333">
        <v>14222</v>
      </c>
      <c r="Y333">
        <v>6840</v>
      </c>
    </row>
    <row r="334" spans="1:25" ht="12.75">
      <c r="A334" s="7">
        <v>332</v>
      </c>
      <c r="B334" s="7" t="s">
        <v>417</v>
      </c>
      <c r="C334">
        <v>22</v>
      </c>
      <c r="D334" s="9">
        <v>119132</v>
      </c>
      <c r="E334">
        <v>13788</v>
      </c>
      <c r="F334">
        <v>6849</v>
      </c>
      <c r="G334">
        <v>8507</v>
      </c>
      <c r="H334">
        <v>4506</v>
      </c>
      <c r="I334">
        <v>42717</v>
      </c>
      <c r="J334">
        <v>5324</v>
      </c>
      <c r="K334" s="13">
        <v>116597</v>
      </c>
      <c r="L334" s="13">
        <v>4105</v>
      </c>
      <c r="M334" s="13">
        <v>29575</v>
      </c>
      <c r="N334">
        <v>21698</v>
      </c>
      <c r="O334">
        <v>118278</v>
      </c>
      <c r="P334">
        <v>17290</v>
      </c>
      <c r="Q334">
        <v>3640</v>
      </c>
      <c r="R334">
        <v>4350</v>
      </c>
      <c r="S334">
        <v>3230</v>
      </c>
      <c r="T334">
        <v>40440</v>
      </c>
      <c r="U334">
        <v>4035</v>
      </c>
      <c r="V334">
        <v>112501</v>
      </c>
      <c r="W334">
        <v>2524</v>
      </c>
      <c r="X334">
        <v>28888</v>
      </c>
      <c r="Y334">
        <v>14279</v>
      </c>
    </row>
    <row r="335" spans="1:25" ht="12.75">
      <c r="A335" s="7">
        <v>333</v>
      </c>
      <c r="B335" s="7" t="s">
        <v>418</v>
      </c>
      <c r="C335">
        <v>69</v>
      </c>
      <c r="D335" s="9">
        <v>87453</v>
      </c>
      <c r="E335">
        <v>8195</v>
      </c>
      <c r="F335">
        <v>6217</v>
      </c>
      <c r="G335">
        <v>6086</v>
      </c>
      <c r="H335">
        <v>5060</v>
      </c>
      <c r="I335">
        <v>32937</v>
      </c>
      <c r="J335">
        <v>2307</v>
      </c>
      <c r="K335" s="13">
        <v>85788</v>
      </c>
      <c r="L335" s="13">
        <v>2400</v>
      </c>
      <c r="M335" s="13">
        <v>22045</v>
      </c>
      <c r="N335">
        <v>13464</v>
      </c>
      <c r="O335">
        <v>85533</v>
      </c>
      <c r="P335">
        <v>10660</v>
      </c>
      <c r="Q335">
        <v>3840</v>
      </c>
      <c r="R335">
        <v>3060</v>
      </c>
      <c r="S335">
        <v>3700</v>
      </c>
      <c r="T335">
        <v>30990</v>
      </c>
      <c r="U335">
        <v>1632</v>
      </c>
      <c r="V335">
        <v>82184</v>
      </c>
      <c r="W335">
        <v>1591</v>
      </c>
      <c r="X335">
        <v>21015</v>
      </c>
      <c r="Y335">
        <v>8643</v>
      </c>
    </row>
    <row r="336" spans="1:25" ht="12.75">
      <c r="A336" s="7">
        <v>334</v>
      </c>
      <c r="B336" s="7" t="s">
        <v>419</v>
      </c>
      <c r="C336">
        <v>69</v>
      </c>
      <c r="D336" s="9">
        <v>111484</v>
      </c>
      <c r="E336">
        <v>8977</v>
      </c>
      <c r="F336">
        <v>11566</v>
      </c>
      <c r="G336">
        <v>6076</v>
      </c>
      <c r="H336">
        <v>7090</v>
      </c>
      <c r="I336">
        <v>42020</v>
      </c>
      <c r="J336">
        <v>2304</v>
      </c>
      <c r="K336" s="13">
        <v>109867</v>
      </c>
      <c r="L336" s="13">
        <v>1764</v>
      </c>
      <c r="M336" s="13">
        <v>26833</v>
      </c>
      <c r="N336">
        <v>16481</v>
      </c>
      <c r="O336">
        <v>106038</v>
      </c>
      <c r="P336">
        <v>9870</v>
      </c>
      <c r="Q336">
        <v>7250</v>
      </c>
      <c r="R336">
        <v>3990</v>
      </c>
      <c r="S336">
        <v>4940</v>
      </c>
      <c r="T336">
        <v>39190</v>
      </c>
      <c r="U336">
        <v>1825</v>
      </c>
      <c r="V336">
        <v>103120</v>
      </c>
      <c r="W336">
        <v>1115</v>
      </c>
      <c r="X336">
        <v>25096</v>
      </c>
      <c r="Y336">
        <v>10184</v>
      </c>
    </row>
    <row r="337" spans="1:25" ht="12.75">
      <c r="A337" s="7">
        <v>335</v>
      </c>
      <c r="B337" s="7" t="s">
        <v>420</v>
      </c>
      <c r="C337">
        <v>69</v>
      </c>
      <c r="D337" s="9">
        <v>125931</v>
      </c>
      <c r="E337">
        <v>10714</v>
      </c>
      <c r="F337">
        <v>13215</v>
      </c>
      <c r="G337">
        <v>6060</v>
      </c>
      <c r="H337">
        <v>10243</v>
      </c>
      <c r="I337">
        <v>47350</v>
      </c>
      <c r="J337">
        <v>3144</v>
      </c>
      <c r="K337" s="13">
        <v>123637</v>
      </c>
      <c r="L337" s="13">
        <v>2692</v>
      </c>
      <c r="M337" s="13">
        <v>29215</v>
      </c>
      <c r="N337">
        <v>18679</v>
      </c>
      <c r="O337">
        <v>118367</v>
      </c>
      <c r="P337">
        <v>13580</v>
      </c>
      <c r="Q337">
        <v>7980</v>
      </c>
      <c r="R337">
        <v>3590</v>
      </c>
      <c r="S337">
        <v>7270</v>
      </c>
      <c r="T337">
        <v>42280</v>
      </c>
      <c r="U337">
        <v>3014</v>
      </c>
      <c r="V337">
        <v>113883</v>
      </c>
      <c r="W337">
        <v>1815</v>
      </c>
      <c r="X337">
        <v>28738</v>
      </c>
      <c r="Y337">
        <v>12048</v>
      </c>
    </row>
    <row r="338" spans="1:25" ht="12.75">
      <c r="A338" s="7">
        <v>336</v>
      </c>
      <c r="B338" s="7" t="s">
        <v>421</v>
      </c>
      <c r="C338">
        <v>70</v>
      </c>
      <c r="D338" s="9">
        <v>59627</v>
      </c>
      <c r="E338">
        <v>3471</v>
      </c>
      <c r="F338">
        <v>4958</v>
      </c>
      <c r="G338">
        <v>2943</v>
      </c>
      <c r="H338">
        <v>2283</v>
      </c>
      <c r="I338">
        <v>19532</v>
      </c>
      <c r="J338">
        <v>1827</v>
      </c>
      <c r="K338" s="13">
        <v>58780</v>
      </c>
      <c r="L338" s="13">
        <v>1868</v>
      </c>
      <c r="M338" s="13">
        <v>12414</v>
      </c>
      <c r="N338">
        <v>10946</v>
      </c>
      <c r="O338">
        <v>58906</v>
      </c>
      <c r="P338">
        <v>3680</v>
      </c>
      <c r="Q338">
        <v>4040</v>
      </c>
      <c r="R338">
        <v>1890</v>
      </c>
      <c r="S338">
        <v>1780</v>
      </c>
      <c r="T338">
        <v>18430</v>
      </c>
      <c r="U338">
        <v>1294</v>
      </c>
      <c r="V338">
        <v>56882</v>
      </c>
      <c r="W338">
        <v>998</v>
      </c>
      <c r="X338">
        <v>11986</v>
      </c>
      <c r="Y338">
        <v>7298</v>
      </c>
    </row>
    <row r="339" spans="1:25" ht="12.75">
      <c r="A339" s="7">
        <v>337</v>
      </c>
      <c r="B339" s="7" t="s">
        <v>422</v>
      </c>
      <c r="C339">
        <v>47</v>
      </c>
      <c r="D339" s="9">
        <v>140759</v>
      </c>
      <c r="E339">
        <v>8311</v>
      </c>
      <c r="F339">
        <v>9056</v>
      </c>
      <c r="G339">
        <v>7231</v>
      </c>
      <c r="H339">
        <v>5372</v>
      </c>
      <c r="I339">
        <v>43737</v>
      </c>
      <c r="J339">
        <v>4373</v>
      </c>
      <c r="K339" s="13">
        <v>138594</v>
      </c>
      <c r="L339" s="13">
        <v>3700</v>
      </c>
      <c r="M339" s="13">
        <v>27039</v>
      </c>
      <c r="N339">
        <v>28222</v>
      </c>
      <c r="O339">
        <v>131474</v>
      </c>
      <c r="P339">
        <v>9300</v>
      </c>
      <c r="Q339">
        <v>6250</v>
      </c>
      <c r="R339">
        <v>4370</v>
      </c>
      <c r="S339">
        <v>3710</v>
      </c>
      <c r="T339">
        <v>37800</v>
      </c>
      <c r="U339">
        <v>3048</v>
      </c>
      <c r="V339">
        <v>127113</v>
      </c>
      <c r="W339">
        <v>2036</v>
      </c>
      <c r="X339">
        <v>24560</v>
      </c>
      <c r="Y339">
        <v>16905</v>
      </c>
    </row>
    <row r="340" spans="1:25" ht="12.75">
      <c r="A340" s="7">
        <v>338</v>
      </c>
      <c r="B340" s="7" t="s">
        <v>423</v>
      </c>
      <c r="C340">
        <v>47</v>
      </c>
      <c r="D340" s="9">
        <v>106450</v>
      </c>
      <c r="E340">
        <v>5240</v>
      </c>
      <c r="F340">
        <v>8296</v>
      </c>
      <c r="G340">
        <v>5353</v>
      </c>
      <c r="H340">
        <v>6009</v>
      </c>
      <c r="I340">
        <v>34351</v>
      </c>
      <c r="J340">
        <v>2229</v>
      </c>
      <c r="K340" s="13">
        <v>105047</v>
      </c>
      <c r="L340" s="13">
        <v>2407</v>
      </c>
      <c r="M340" s="13">
        <v>21092</v>
      </c>
      <c r="N340">
        <v>17442</v>
      </c>
      <c r="O340">
        <v>102653</v>
      </c>
      <c r="P340">
        <v>5980</v>
      </c>
      <c r="Q340">
        <v>4820</v>
      </c>
      <c r="R340">
        <v>4310</v>
      </c>
      <c r="S340">
        <v>4480</v>
      </c>
      <c r="T340">
        <v>31640</v>
      </c>
      <c r="U340">
        <v>2045</v>
      </c>
      <c r="V340">
        <v>99663</v>
      </c>
      <c r="W340">
        <v>1133</v>
      </c>
      <c r="X340">
        <v>20371</v>
      </c>
      <c r="Y340">
        <v>11035</v>
      </c>
    </row>
    <row r="341" spans="1:25" ht="12.75">
      <c r="A341" s="7">
        <v>339</v>
      </c>
      <c r="B341" s="7" t="s">
        <v>424</v>
      </c>
      <c r="C341">
        <v>70</v>
      </c>
      <c r="D341" s="9">
        <v>99744</v>
      </c>
      <c r="E341">
        <v>5809</v>
      </c>
      <c r="F341">
        <v>9261</v>
      </c>
      <c r="G341">
        <v>6935</v>
      </c>
      <c r="H341">
        <v>4079</v>
      </c>
      <c r="I341">
        <v>40022</v>
      </c>
      <c r="J341">
        <v>2330</v>
      </c>
      <c r="K341" s="13">
        <v>98112</v>
      </c>
      <c r="L341" s="13">
        <v>3503</v>
      </c>
      <c r="M341" s="13">
        <v>23984</v>
      </c>
      <c r="N341">
        <v>13722</v>
      </c>
      <c r="O341">
        <v>97519</v>
      </c>
      <c r="P341">
        <v>7770</v>
      </c>
      <c r="Q341">
        <v>5600</v>
      </c>
      <c r="R341">
        <v>5010</v>
      </c>
      <c r="S341">
        <v>2850</v>
      </c>
      <c r="T341">
        <v>37280</v>
      </c>
      <c r="U341">
        <v>1757</v>
      </c>
      <c r="V341">
        <v>93184</v>
      </c>
      <c r="W341">
        <v>2133</v>
      </c>
      <c r="X341">
        <v>22869</v>
      </c>
      <c r="Y341">
        <v>8331</v>
      </c>
    </row>
    <row r="342" spans="1:25" ht="12.75">
      <c r="A342" s="7">
        <v>340</v>
      </c>
      <c r="B342" s="7" t="s">
        <v>425</v>
      </c>
      <c r="C342">
        <v>70</v>
      </c>
      <c r="D342" s="9">
        <v>122088</v>
      </c>
      <c r="E342">
        <v>7184</v>
      </c>
      <c r="F342">
        <v>14621</v>
      </c>
      <c r="G342">
        <v>5210</v>
      </c>
      <c r="H342">
        <v>7838</v>
      </c>
      <c r="I342">
        <v>45432</v>
      </c>
      <c r="J342">
        <v>1923</v>
      </c>
      <c r="K342" s="13">
        <v>120725</v>
      </c>
      <c r="L342" s="13">
        <v>2136</v>
      </c>
      <c r="M342" s="13">
        <v>30230</v>
      </c>
      <c r="N342">
        <v>15652</v>
      </c>
      <c r="O342">
        <v>108216</v>
      </c>
      <c r="P342">
        <v>6390</v>
      </c>
      <c r="Q342">
        <v>9780</v>
      </c>
      <c r="R342">
        <v>3620</v>
      </c>
      <c r="S342">
        <v>5360</v>
      </c>
      <c r="T342">
        <v>37790</v>
      </c>
      <c r="U342">
        <v>1423</v>
      </c>
      <c r="V342">
        <v>105209</v>
      </c>
      <c r="W342">
        <v>1101</v>
      </c>
      <c r="X342">
        <v>24838</v>
      </c>
      <c r="Y342">
        <v>9209</v>
      </c>
    </row>
    <row r="343" spans="1:25" ht="12.75">
      <c r="A343" s="7">
        <v>341</v>
      </c>
      <c r="B343" s="7" t="s">
        <v>426</v>
      </c>
      <c r="C343">
        <v>70</v>
      </c>
      <c r="D343" s="9">
        <v>127378</v>
      </c>
      <c r="E343">
        <v>6648</v>
      </c>
      <c r="F343">
        <v>15529</v>
      </c>
      <c r="G343">
        <v>5420</v>
      </c>
      <c r="H343">
        <v>7985</v>
      </c>
      <c r="I343">
        <v>47853</v>
      </c>
      <c r="J343">
        <v>2203</v>
      </c>
      <c r="K343" s="13">
        <v>125933</v>
      </c>
      <c r="L343" s="13">
        <v>2182</v>
      </c>
      <c r="M343" s="13">
        <v>32177</v>
      </c>
      <c r="N343">
        <v>16364</v>
      </c>
      <c r="O343">
        <v>116290</v>
      </c>
      <c r="P343">
        <v>6930</v>
      </c>
      <c r="Q343">
        <v>10920</v>
      </c>
      <c r="R343">
        <v>3580</v>
      </c>
      <c r="S343">
        <v>5990</v>
      </c>
      <c r="T343">
        <v>41030</v>
      </c>
      <c r="U343">
        <v>1775</v>
      </c>
      <c r="V343">
        <v>113239</v>
      </c>
      <c r="W343">
        <v>1038</v>
      </c>
      <c r="X343">
        <v>28049</v>
      </c>
      <c r="Y343">
        <v>9361</v>
      </c>
    </row>
    <row r="344" spans="1:25" ht="12.75">
      <c r="A344" s="7">
        <v>342</v>
      </c>
      <c r="B344" s="7" t="s">
        <v>427</v>
      </c>
      <c r="C344">
        <v>70</v>
      </c>
      <c r="D344" s="9">
        <v>97568</v>
      </c>
      <c r="E344">
        <v>5426</v>
      </c>
      <c r="F344">
        <v>9453</v>
      </c>
      <c r="G344">
        <v>4078</v>
      </c>
      <c r="H344">
        <v>4708</v>
      </c>
      <c r="I344">
        <v>32462</v>
      </c>
      <c r="J344">
        <v>3132</v>
      </c>
      <c r="K344" s="13">
        <v>96166</v>
      </c>
      <c r="L344" s="13">
        <v>2768</v>
      </c>
      <c r="M344" s="13">
        <v>20141</v>
      </c>
      <c r="N344">
        <v>18863</v>
      </c>
      <c r="O344">
        <v>98062</v>
      </c>
      <c r="P344">
        <v>4990</v>
      </c>
      <c r="Q344">
        <v>6540</v>
      </c>
      <c r="R344">
        <v>2600</v>
      </c>
      <c r="S344">
        <v>3280</v>
      </c>
      <c r="T344">
        <v>29840</v>
      </c>
      <c r="U344">
        <v>2327</v>
      </c>
      <c r="V344">
        <v>94928</v>
      </c>
      <c r="W344">
        <v>1633</v>
      </c>
      <c r="X344">
        <v>18104</v>
      </c>
      <c r="Y344">
        <v>12601</v>
      </c>
    </row>
    <row r="345" spans="1:25" ht="12.75">
      <c r="A345" s="7">
        <v>343</v>
      </c>
      <c r="B345" s="7" t="s">
        <v>428</v>
      </c>
      <c r="C345">
        <v>48</v>
      </c>
      <c r="D345" s="9">
        <v>132731</v>
      </c>
      <c r="E345">
        <v>6752</v>
      </c>
      <c r="F345">
        <v>5826</v>
      </c>
      <c r="G345">
        <v>7640</v>
      </c>
      <c r="H345">
        <v>4848</v>
      </c>
      <c r="I345">
        <v>37227</v>
      </c>
      <c r="J345">
        <v>5381</v>
      </c>
      <c r="K345" s="13">
        <v>129356</v>
      </c>
      <c r="L345" s="13">
        <v>4771</v>
      </c>
      <c r="M345" s="13">
        <v>24605</v>
      </c>
      <c r="N345">
        <v>27904</v>
      </c>
      <c r="O345">
        <v>126557</v>
      </c>
      <c r="P345">
        <v>7620</v>
      </c>
      <c r="Q345">
        <v>3460</v>
      </c>
      <c r="R345">
        <v>4350</v>
      </c>
      <c r="S345">
        <v>3850</v>
      </c>
      <c r="T345">
        <v>34140</v>
      </c>
      <c r="U345">
        <v>3541</v>
      </c>
      <c r="V345">
        <v>120487</v>
      </c>
      <c r="W345">
        <v>2726</v>
      </c>
      <c r="X345">
        <v>24154</v>
      </c>
      <c r="Y345">
        <v>16234</v>
      </c>
    </row>
    <row r="346" spans="1:25" ht="12.75">
      <c r="A346" s="7">
        <v>344</v>
      </c>
      <c r="B346" s="7" t="s">
        <v>429</v>
      </c>
      <c r="C346">
        <v>71</v>
      </c>
      <c r="D346" s="9">
        <v>74838</v>
      </c>
      <c r="E346">
        <v>4623</v>
      </c>
      <c r="F346">
        <v>6084</v>
      </c>
      <c r="G346">
        <v>4183</v>
      </c>
      <c r="H346">
        <v>3853</v>
      </c>
      <c r="I346">
        <v>28456</v>
      </c>
      <c r="J346">
        <v>1436</v>
      </c>
      <c r="K346" s="13">
        <v>73750</v>
      </c>
      <c r="L346" s="13">
        <v>1343</v>
      </c>
      <c r="M346" s="13">
        <v>17803</v>
      </c>
      <c r="N346">
        <v>9965</v>
      </c>
      <c r="O346">
        <v>69778</v>
      </c>
      <c r="P346">
        <v>4280</v>
      </c>
      <c r="Q346">
        <v>3280</v>
      </c>
      <c r="R346">
        <v>3650</v>
      </c>
      <c r="S346">
        <v>2660</v>
      </c>
      <c r="T346">
        <v>25130</v>
      </c>
      <c r="U346">
        <v>1271</v>
      </c>
      <c r="V346">
        <v>67601</v>
      </c>
      <c r="W346">
        <v>765</v>
      </c>
      <c r="X346">
        <v>16674</v>
      </c>
      <c r="Y346">
        <v>5988</v>
      </c>
    </row>
    <row r="347" spans="1:25" ht="12.75">
      <c r="A347" s="7">
        <v>345</v>
      </c>
      <c r="B347" s="7" t="s">
        <v>430</v>
      </c>
      <c r="C347">
        <v>71</v>
      </c>
      <c r="D347" s="9">
        <v>125372</v>
      </c>
      <c r="E347">
        <v>10876</v>
      </c>
      <c r="F347">
        <v>11110</v>
      </c>
      <c r="G347">
        <v>6615</v>
      </c>
      <c r="H347">
        <v>7549</v>
      </c>
      <c r="I347">
        <v>48940</v>
      </c>
      <c r="J347">
        <v>2554</v>
      </c>
      <c r="K347" s="13">
        <v>123733</v>
      </c>
      <c r="L347" s="13">
        <v>2393</v>
      </c>
      <c r="M347" s="13">
        <v>33314</v>
      </c>
      <c r="N347">
        <v>16616</v>
      </c>
      <c r="O347">
        <v>114057</v>
      </c>
      <c r="P347">
        <v>11140</v>
      </c>
      <c r="Q347">
        <v>5990</v>
      </c>
      <c r="R347">
        <v>4550</v>
      </c>
      <c r="S347">
        <v>4290</v>
      </c>
      <c r="T347">
        <v>43330</v>
      </c>
      <c r="U347">
        <v>1902</v>
      </c>
      <c r="V347">
        <v>110707</v>
      </c>
      <c r="W347">
        <v>1576</v>
      </c>
      <c r="X347">
        <v>27739</v>
      </c>
      <c r="Y347">
        <v>9825</v>
      </c>
    </row>
    <row r="348" spans="1:25" ht="12.75">
      <c r="A348" s="7">
        <v>346</v>
      </c>
      <c r="B348" s="7" t="s">
        <v>431</v>
      </c>
      <c r="C348">
        <v>46</v>
      </c>
      <c r="D348" s="9">
        <v>114613</v>
      </c>
      <c r="E348">
        <v>5584</v>
      </c>
      <c r="F348">
        <v>10036</v>
      </c>
      <c r="G348">
        <v>6221</v>
      </c>
      <c r="H348">
        <v>6326</v>
      </c>
      <c r="I348">
        <v>43176</v>
      </c>
      <c r="J348">
        <v>2555</v>
      </c>
      <c r="K348" s="13">
        <v>113130</v>
      </c>
      <c r="L348" s="13">
        <v>2477</v>
      </c>
      <c r="M348" s="13">
        <v>27068</v>
      </c>
      <c r="N348">
        <v>17499</v>
      </c>
      <c r="O348">
        <v>106683</v>
      </c>
      <c r="P348">
        <v>4950</v>
      </c>
      <c r="Q348">
        <v>5400</v>
      </c>
      <c r="R348">
        <v>4720</v>
      </c>
      <c r="S348">
        <v>4160</v>
      </c>
      <c r="T348">
        <v>37540</v>
      </c>
      <c r="U348">
        <v>1907</v>
      </c>
      <c r="V348">
        <v>103483</v>
      </c>
      <c r="W348">
        <v>1387</v>
      </c>
      <c r="X348">
        <v>23640</v>
      </c>
      <c r="Y348">
        <v>10183</v>
      </c>
    </row>
    <row r="349" spans="1:25" ht="12.75">
      <c r="A349" s="7">
        <v>347</v>
      </c>
      <c r="B349" s="7" t="s">
        <v>432</v>
      </c>
      <c r="C349">
        <v>71</v>
      </c>
      <c r="D349" s="9">
        <v>180051</v>
      </c>
      <c r="E349">
        <v>16326</v>
      </c>
      <c r="F349">
        <v>19270</v>
      </c>
      <c r="G349">
        <v>12816</v>
      </c>
      <c r="H349">
        <v>9407</v>
      </c>
      <c r="I349">
        <v>72831</v>
      </c>
      <c r="J349">
        <v>4981</v>
      </c>
      <c r="K349" s="13">
        <v>176822</v>
      </c>
      <c r="L349" s="13">
        <v>5416</v>
      </c>
      <c r="M349" s="13">
        <v>45981</v>
      </c>
      <c r="N349">
        <v>25998</v>
      </c>
      <c r="O349">
        <v>173029</v>
      </c>
      <c r="P349">
        <v>18240</v>
      </c>
      <c r="Q349">
        <v>12090</v>
      </c>
      <c r="R349">
        <v>6870</v>
      </c>
      <c r="S349">
        <v>5600</v>
      </c>
      <c r="T349">
        <v>68050</v>
      </c>
      <c r="U349">
        <v>3882</v>
      </c>
      <c r="V349">
        <v>165362</v>
      </c>
      <c r="W349">
        <v>3635</v>
      </c>
      <c r="X349">
        <v>41577</v>
      </c>
      <c r="Y349">
        <v>16641</v>
      </c>
    </row>
    <row r="350" spans="1:25" ht="12.75">
      <c r="A350" s="7">
        <v>348</v>
      </c>
      <c r="B350" s="7" t="s">
        <v>433</v>
      </c>
      <c r="C350">
        <v>71</v>
      </c>
      <c r="D350" s="9">
        <v>118150</v>
      </c>
      <c r="E350">
        <v>10777</v>
      </c>
      <c r="F350">
        <v>7571</v>
      </c>
      <c r="G350">
        <v>7014</v>
      </c>
      <c r="H350">
        <v>5512</v>
      </c>
      <c r="I350">
        <v>42904</v>
      </c>
      <c r="J350">
        <v>3011</v>
      </c>
      <c r="K350" s="13">
        <v>116250</v>
      </c>
      <c r="L350" s="13">
        <v>2972</v>
      </c>
      <c r="M350" s="13">
        <v>28855</v>
      </c>
      <c r="N350">
        <v>18095</v>
      </c>
      <c r="O350">
        <v>108881</v>
      </c>
      <c r="P350">
        <v>11750</v>
      </c>
      <c r="Q350">
        <v>4590</v>
      </c>
      <c r="R350">
        <v>4090</v>
      </c>
      <c r="S350">
        <v>3740</v>
      </c>
      <c r="T350">
        <v>38810</v>
      </c>
      <c r="U350">
        <v>1943</v>
      </c>
      <c r="V350">
        <v>105123</v>
      </c>
      <c r="W350">
        <v>1685</v>
      </c>
      <c r="X350">
        <v>26541</v>
      </c>
      <c r="Y350">
        <v>10482</v>
      </c>
    </row>
    <row r="351" spans="1:25" ht="12.75">
      <c r="A351" s="7">
        <v>349</v>
      </c>
      <c r="B351" s="7" t="s">
        <v>434</v>
      </c>
      <c r="C351">
        <v>69</v>
      </c>
      <c r="D351" s="9">
        <v>87837</v>
      </c>
      <c r="E351">
        <v>7896</v>
      </c>
      <c r="F351">
        <v>7687</v>
      </c>
      <c r="G351">
        <v>3954</v>
      </c>
      <c r="H351">
        <v>5801</v>
      </c>
      <c r="I351">
        <v>31976</v>
      </c>
      <c r="J351">
        <v>2263</v>
      </c>
      <c r="K351" s="13">
        <v>86485</v>
      </c>
      <c r="L351" s="13">
        <v>1410</v>
      </c>
      <c r="M351" s="13">
        <v>23698</v>
      </c>
      <c r="N351">
        <v>14039</v>
      </c>
      <c r="O351">
        <v>92296</v>
      </c>
      <c r="P351">
        <v>10140</v>
      </c>
      <c r="Q351">
        <v>5550</v>
      </c>
      <c r="R351">
        <v>2920</v>
      </c>
      <c r="S351">
        <v>4300</v>
      </c>
      <c r="T351">
        <v>32730</v>
      </c>
      <c r="U351">
        <v>2226</v>
      </c>
      <c r="V351">
        <v>89065</v>
      </c>
      <c r="W351">
        <v>1376</v>
      </c>
      <c r="X351">
        <v>23145</v>
      </c>
      <c r="Y351">
        <v>8868</v>
      </c>
    </row>
    <row r="352" spans="1:25" ht="12.75">
      <c r="A352" s="7">
        <v>350</v>
      </c>
      <c r="B352" s="7" t="s">
        <v>435</v>
      </c>
      <c r="C352">
        <v>45</v>
      </c>
      <c r="D352" s="9">
        <v>72172</v>
      </c>
      <c r="E352">
        <v>4952</v>
      </c>
      <c r="F352">
        <v>5848</v>
      </c>
      <c r="G352">
        <v>3468</v>
      </c>
      <c r="H352">
        <v>4969</v>
      </c>
      <c r="I352">
        <v>24069</v>
      </c>
      <c r="J352">
        <v>2068</v>
      </c>
      <c r="K352" s="13">
        <v>71161</v>
      </c>
      <c r="L352" s="13">
        <v>1428</v>
      </c>
      <c r="M352" s="13">
        <v>15973</v>
      </c>
      <c r="N352">
        <v>12545</v>
      </c>
      <c r="O352">
        <v>70419</v>
      </c>
      <c r="P352">
        <v>5390</v>
      </c>
      <c r="Q352">
        <v>3110</v>
      </c>
      <c r="R352">
        <v>2470</v>
      </c>
      <c r="S352">
        <v>3940</v>
      </c>
      <c r="T352">
        <v>22850</v>
      </c>
      <c r="U352">
        <v>1600</v>
      </c>
      <c r="V352">
        <v>68301</v>
      </c>
      <c r="W352">
        <v>860</v>
      </c>
      <c r="X352">
        <v>15496</v>
      </c>
      <c r="Y352">
        <v>7270</v>
      </c>
    </row>
    <row r="353" spans="1:25" ht="12.75">
      <c r="A353" s="7">
        <v>351</v>
      </c>
      <c r="B353" s="7" t="s">
        <v>436</v>
      </c>
      <c r="C353">
        <v>69</v>
      </c>
      <c r="D353" s="9">
        <v>78807</v>
      </c>
      <c r="E353">
        <v>11129</v>
      </c>
      <c r="F353">
        <v>5852</v>
      </c>
      <c r="G353">
        <v>4956</v>
      </c>
      <c r="H353">
        <v>3542</v>
      </c>
      <c r="I353">
        <v>31099</v>
      </c>
      <c r="J353">
        <v>2465</v>
      </c>
      <c r="K353" s="13">
        <v>76747</v>
      </c>
      <c r="L353" s="13">
        <v>2688</v>
      </c>
      <c r="M353" s="13">
        <v>19731</v>
      </c>
      <c r="N353">
        <v>11632</v>
      </c>
      <c r="O353">
        <v>79034</v>
      </c>
      <c r="P353">
        <v>12620</v>
      </c>
      <c r="Q353">
        <v>3780</v>
      </c>
      <c r="R353">
        <v>2200</v>
      </c>
      <c r="S353">
        <v>2680</v>
      </c>
      <c r="T353">
        <v>30150</v>
      </c>
      <c r="U353">
        <v>1735</v>
      </c>
      <c r="V353">
        <v>75505</v>
      </c>
      <c r="W353">
        <v>2198</v>
      </c>
      <c r="X353">
        <v>21370</v>
      </c>
      <c r="Y353">
        <v>7174</v>
      </c>
    </row>
    <row r="354" spans="1:25" ht="12.75">
      <c r="A354" s="7">
        <v>352</v>
      </c>
      <c r="B354" s="7" t="s">
        <v>437</v>
      </c>
      <c r="C354">
        <v>69</v>
      </c>
      <c r="D354" s="9">
        <v>93353</v>
      </c>
      <c r="E354">
        <v>8000</v>
      </c>
      <c r="F354">
        <v>6842</v>
      </c>
      <c r="G354">
        <v>6774</v>
      </c>
      <c r="H354">
        <v>5399</v>
      </c>
      <c r="I354">
        <v>35167</v>
      </c>
      <c r="J354">
        <v>2867</v>
      </c>
      <c r="K354" s="13">
        <v>91474</v>
      </c>
      <c r="L354" s="13">
        <v>2873</v>
      </c>
      <c r="M354" s="13">
        <v>22181</v>
      </c>
      <c r="N354">
        <v>14062</v>
      </c>
      <c r="O354">
        <v>84525</v>
      </c>
      <c r="P354">
        <v>7350</v>
      </c>
      <c r="Q354">
        <v>3650</v>
      </c>
      <c r="R354">
        <v>3340</v>
      </c>
      <c r="S354">
        <v>3420</v>
      </c>
      <c r="T354">
        <v>30580</v>
      </c>
      <c r="U354">
        <v>2082</v>
      </c>
      <c r="V354">
        <v>80692</v>
      </c>
      <c r="W354">
        <v>1717</v>
      </c>
      <c r="X354">
        <v>18250</v>
      </c>
      <c r="Y354">
        <v>8635</v>
      </c>
    </row>
    <row r="355" spans="1:25" ht="12.75">
      <c r="A355" s="7">
        <v>353</v>
      </c>
      <c r="B355" s="7" t="s">
        <v>438</v>
      </c>
      <c r="C355">
        <v>69</v>
      </c>
      <c r="D355" s="9">
        <v>112957</v>
      </c>
      <c r="E355">
        <v>10199</v>
      </c>
      <c r="F355">
        <v>8949</v>
      </c>
      <c r="G355">
        <v>6740</v>
      </c>
      <c r="H355">
        <v>6160</v>
      </c>
      <c r="I355">
        <v>41529</v>
      </c>
      <c r="J355">
        <v>2771</v>
      </c>
      <c r="K355" s="13">
        <v>111117</v>
      </c>
      <c r="L355" s="13">
        <v>2142</v>
      </c>
      <c r="M355" s="13">
        <v>27922</v>
      </c>
      <c r="N355">
        <v>17367</v>
      </c>
      <c r="O355">
        <v>102323</v>
      </c>
      <c r="P355">
        <v>10280</v>
      </c>
      <c r="Q355">
        <v>5240</v>
      </c>
      <c r="R355">
        <v>3900</v>
      </c>
      <c r="S355">
        <v>4030</v>
      </c>
      <c r="T355">
        <v>36010</v>
      </c>
      <c r="U355">
        <v>1889</v>
      </c>
      <c r="V355">
        <v>99183</v>
      </c>
      <c r="W355">
        <v>1003</v>
      </c>
      <c r="X355">
        <v>25597</v>
      </c>
      <c r="Y355">
        <v>9932</v>
      </c>
    </row>
    <row r="356" spans="1:25" ht="12.75">
      <c r="A356" s="7">
        <v>354</v>
      </c>
      <c r="B356" s="7" t="s">
        <v>439</v>
      </c>
      <c r="C356">
        <v>63</v>
      </c>
      <c r="D356" s="9">
        <v>96981</v>
      </c>
      <c r="E356">
        <v>11967</v>
      </c>
      <c r="F356">
        <v>5944</v>
      </c>
      <c r="G356">
        <v>5762</v>
      </c>
      <c r="H356">
        <v>4125</v>
      </c>
      <c r="I356">
        <v>35068</v>
      </c>
      <c r="J356">
        <v>3520</v>
      </c>
      <c r="K356" s="13">
        <v>94825</v>
      </c>
      <c r="L356" s="13">
        <v>2727</v>
      </c>
      <c r="M356" s="13">
        <v>22078</v>
      </c>
      <c r="N356">
        <v>16551</v>
      </c>
      <c r="O356">
        <v>95841</v>
      </c>
      <c r="P356">
        <v>12910</v>
      </c>
      <c r="Q356">
        <v>3490</v>
      </c>
      <c r="R356">
        <v>3370</v>
      </c>
      <c r="S356">
        <v>3310</v>
      </c>
      <c r="T356">
        <v>32780</v>
      </c>
      <c r="U356">
        <v>2499</v>
      </c>
      <c r="V356">
        <v>91351</v>
      </c>
      <c r="W356">
        <v>1683</v>
      </c>
      <c r="X356">
        <v>23153</v>
      </c>
      <c r="Y356">
        <v>9829</v>
      </c>
    </row>
    <row r="357" spans="1:25" ht="12.75">
      <c r="A357" s="7">
        <v>355</v>
      </c>
      <c r="B357" s="7" t="s">
        <v>440</v>
      </c>
      <c r="C357">
        <v>75</v>
      </c>
      <c r="D357" s="9">
        <v>70064</v>
      </c>
      <c r="E357">
        <v>8201</v>
      </c>
      <c r="F357">
        <v>2082</v>
      </c>
      <c r="G357">
        <v>4733</v>
      </c>
      <c r="H357">
        <v>1419</v>
      </c>
      <c r="I357">
        <v>19283</v>
      </c>
      <c r="J357">
        <v>6822</v>
      </c>
      <c r="K357" s="13">
        <v>67749</v>
      </c>
      <c r="L357" s="13">
        <v>4567</v>
      </c>
      <c r="M357" s="13">
        <v>12723</v>
      </c>
      <c r="N357">
        <v>19078</v>
      </c>
      <c r="O357">
        <v>72839</v>
      </c>
      <c r="P357">
        <v>7160</v>
      </c>
      <c r="Q357">
        <v>1040</v>
      </c>
      <c r="R357">
        <v>3080</v>
      </c>
      <c r="S357">
        <v>1080</v>
      </c>
      <c r="T357">
        <v>19120</v>
      </c>
      <c r="U357">
        <v>6258</v>
      </c>
      <c r="V357">
        <v>68286</v>
      </c>
      <c r="W357">
        <v>2377</v>
      </c>
      <c r="X357">
        <v>14024</v>
      </c>
      <c r="Y357">
        <v>14921</v>
      </c>
    </row>
    <row r="358" spans="1:25" ht="12.75">
      <c r="A358" s="7">
        <v>356</v>
      </c>
      <c r="B358" s="7" t="s">
        <v>441</v>
      </c>
      <c r="C358">
        <v>76</v>
      </c>
      <c r="D358" s="9">
        <v>128645</v>
      </c>
      <c r="E358">
        <v>12621</v>
      </c>
      <c r="F358">
        <v>5318</v>
      </c>
      <c r="G358">
        <v>7051</v>
      </c>
      <c r="H358">
        <v>4710</v>
      </c>
      <c r="I358">
        <v>40349</v>
      </c>
      <c r="J358">
        <v>9918</v>
      </c>
      <c r="K358" s="13">
        <v>125451</v>
      </c>
      <c r="L358" s="13">
        <v>6116</v>
      </c>
      <c r="M358" s="13">
        <v>27195</v>
      </c>
      <c r="N358">
        <v>30772</v>
      </c>
      <c r="O358">
        <v>129902</v>
      </c>
      <c r="P358">
        <v>12340</v>
      </c>
      <c r="Q358">
        <v>3470</v>
      </c>
      <c r="R358">
        <v>4760</v>
      </c>
      <c r="S358">
        <v>3720</v>
      </c>
      <c r="T358">
        <v>38940</v>
      </c>
      <c r="U358">
        <v>8822</v>
      </c>
      <c r="V358">
        <v>122971</v>
      </c>
      <c r="W358">
        <v>3395</v>
      </c>
      <c r="X358">
        <v>27448</v>
      </c>
      <c r="Y358">
        <v>22237</v>
      </c>
    </row>
    <row r="359" spans="1:25" ht="12.75">
      <c r="A359" s="7">
        <v>357</v>
      </c>
      <c r="B359" s="7" t="s">
        <v>442</v>
      </c>
      <c r="C359">
        <v>75</v>
      </c>
      <c r="D359" s="9">
        <v>169519</v>
      </c>
      <c r="E359">
        <v>17830</v>
      </c>
      <c r="F359">
        <v>8019</v>
      </c>
      <c r="G359">
        <v>10266</v>
      </c>
      <c r="H359">
        <v>5619</v>
      </c>
      <c r="I359">
        <v>52724</v>
      </c>
      <c r="J359">
        <v>14680</v>
      </c>
      <c r="K359" s="13">
        <v>165173</v>
      </c>
      <c r="L359" s="13">
        <v>9204</v>
      </c>
      <c r="M359" s="13">
        <v>34687</v>
      </c>
      <c r="N359">
        <v>42543</v>
      </c>
      <c r="O359">
        <v>169682</v>
      </c>
      <c r="P359">
        <v>16910</v>
      </c>
      <c r="Q359">
        <v>4200</v>
      </c>
      <c r="R359">
        <v>6070</v>
      </c>
      <c r="S359">
        <v>3900</v>
      </c>
      <c r="T359">
        <v>47070</v>
      </c>
      <c r="U359">
        <v>13157</v>
      </c>
      <c r="V359">
        <v>159426</v>
      </c>
      <c r="W359">
        <v>5370</v>
      </c>
      <c r="X359">
        <v>35102</v>
      </c>
      <c r="Y359">
        <v>31534</v>
      </c>
    </row>
    <row r="360" spans="1:25" ht="12.75">
      <c r="A360" s="7">
        <v>358</v>
      </c>
      <c r="B360" s="7" t="s">
        <v>443</v>
      </c>
      <c r="C360">
        <v>74</v>
      </c>
      <c r="D360" s="9">
        <v>305353</v>
      </c>
      <c r="E360">
        <v>13358</v>
      </c>
      <c r="F360">
        <v>22741</v>
      </c>
      <c r="G360">
        <v>14789</v>
      </c>
      <c r="H360">
        <v>20154</v>
      </c>
      <c r="I360">
        <v>96262</v>
      </c>
      <c r="J360">
        <v>14497</v>
      </c>
      <c r="K360" s="13">
        <v>298537</v>
      </c>
      <c r="L360" s="13">
        <v>16403</v>
      </c>
      <c r="M360" s="13">
        <v>58797</v>
      </c>
      <c r="N360">
        <v>54463</v>
      </c>
      <c r="O360">
        <v>299808</v>
      </c>
      <c r="P360">
        <v>13470</v>
      </c>
      <c r="Q360">
        <v>14910</v>
      </c>
      <c r="R360">
        <v>9720</v>
      </c>
      <c r="S360">
        <v>13510</v>
      </c>
      <c r="T360">
        <v>90560</v>
      </c>
      <c r="U360">
        <v>12667</v>
      </c>
      <c r="V360">
        <v>281800</v>
      </c>
      <c r="W360">
        <v>10994</v>
      </c>
      <c r="X360">
        <v>58204</v>
      </c>
      <c r="Y360">
        <v>37753</v>
      </c>
    </row>
    <row r="361" spans="1:25" ht="12.75">
      <c r="A361" s="7">
        <v>359</v>
      </c>
      <c r="B361" s="7" t="s">
        <v>444</v>
      </c>
      <c r="C361">
        <v>72</v>
      </c>
      <c r="D361" s="9">
        <v>172842</v>
      </c>
      <c r="E361">
        <v>9213</v>
      </c>
      <c r="F361">
        <v>5937</v>
      </c>
      <c r="G361">
        <v>8524</v>
      </c>
      <c r="H361">
        <v>6872</v>
      </c>
      <c r="I361">
        <v>50574</v>
      </c>
      <c r="J361">
        <v>13599</v>
      </c>
      <c r="K361" s="13">
        <v>168705</v>
      </c>
      <c r="L361" s="13">
        <v>7197</v>
      </c>
      <c r="M361" s="13">
        <v>34531</v>
      </c>
      <c r="N361">
        <v>43798</v>
      </c>
      <c r="O361">
        <v>170670</v>
      </c>
      <c r="P361">
        <v>9130</v>
      </c>
      <c r="Q361">
        <v>3630</v>
      </c>
      <c r="R361">
        <v>6680</v>
      </c>
      <c r="S361">
        <v>4580</v>
      </c>
      <c r="T361">
        <v>48530</v>
      </c>
      <c r="U361">
        <v>11429</v>
      </c>
      <c r="V361">
        <v>162312</v>
      </c>
      <c r="W361">
        <v>3180</v>
      </c>
      <c r="X361">
        <v>34935</v>
      </c>
      <c r="Y361">
        <v>29846</v>
      </c>
    </row>
    <row r="362" spans="1:25" ht="12.75">
      <c r="A362" s="7">
        <v>360</v>
      </c>
      <c r="B362" s="7" t="s">
        <v>445</v>
      </c>
      <c r="C362">
        <v>72</v>
      </c>
      <c r="D362" s="9">
        <v>74941</v>
      </c>
      <c r="E362">
        <v>2332</v>
      </c>
      <c r="F362">
        <v>2869</v>
      </c>
      <c r="G362">
        <v>3816</v>
      </c>
      <c r="H362">
        <v>3730</v>
      </c>
      <c r="I362">
        <v>21388</v>
      </c>
      <c r="J362">
        <v>3847</v>
      </c>
      <c r="K362" s="13">
        <v>73346</v>
      </c>
      <c r="L362" s="13">
        <v>1975</v>
      </c>
      <c r="M362" s="13">
        <v>13462</v>
      </c>
      <c r="N362">
        <v>15021</v>
      </c>
      <c r="O362">
        <v>66548</v>
      </c>
      <c r="P362">
        <v>1720</v>
      </c>
      <c r="Q362">
        <v>1500</v>
      </c>
      <c r="R362">
        <v>2710</v>
      </c>
      <c r="S362">
        <v>2550</v>
      </c>
      <c r="T362">
        <v>19240</v>
      </c>
      <c r="U362">
        <v>2483</v>
      </c>
      <c r="V362">
        <v>63618</v>
      </c>
      <c r="W362">
        <v>1163</v>
      </c>
      <c r="X362">
        <v>12936</v>
      </c>
      <c r="Y362">
        <v>8244</v>
      </c>
    </row>
    <row r="363" spans="1:25" ht="12.75">
      <c r="A363" s="7">
        <v>361</v>
      </c>
      <c r="B363" s="7" t="s">
        <v>446</v>
      </c>
      <c r="C363">
        <v>73</v>
      </c>
      <c r="D363" s="9">
        <v>109596</v>
      </c>
      <c r="E363">
        <v>4317</v>
      </c>
      <c r="F363">
        <v>4599</v>
      </c>
      <c r="G363">
        <v>5870</v>
      </c>
      <c r="H363">
        <v>4142</v>
      </c>
      <c r="I363">
        <v>31311</v>
      </c>
      <c r="J363">
        <v>6060</v>
      </c>
      <c r="K363" s="13">
        <v>106764</v>
      </c>
      <c r="L363" s="13">
        <v>3747</v>
      </c>
      <c r="M363" s="13">
        <v>21273</v>
      </c>
      <c r="N363">
        <v>24825</v>
      </c>
      <c r="O363">
        <v>108803</v>
      </c>
      <c r="P363">
        <v>4590</v>
      </c>
      <c r="Q363">
        <v>3610</v>
      </c>
      <c r="R363">
        <v>4130</v>
      </c>
      <c r="S363">
        <v>3120</v>
      </c>
      <c r="T363">
        <v>30750</v>
      </c>
      <c r="U363">
        <v>4964</v>
      </c>
      <c r="V363">
        <v>104085</v>
      </c>
      <c r="W363">
        <v>2258</v>
      </c>
      <c r="X363">
        <v>20779</v>
      </c>
      <c r="Y363">
        <v>15928</v>
      </c>
    </row>
    <row r="364" spans="1:25" ht="12.75">
      <c r="A364" s="7">
        <v>362</v>
      </c>
      <c r="B364" s="7" t="s">
        <v>447</v>
      </c>
      <c r="C364">
        <v>73</v>
      </c>
      <c r="D364" s="9">
        <v>93065</v>
      </c>
      <c r="E364">
        <v>5319</v>
      </c>
      <c r="F364">
        <v>3956</v>
      </c>
      <c r="G364">
        <v>4801</v>
      </c>
      <c r="H364">
        <v>3904</v>
      </c>
      <c r="I364">
        <v>28348</v>
      </c>
      <c r="J364">
        <v>5616</v>
      </c>
      <c r="K364" s="13">
        <v>90835</v>
      </c>
      <c r="L364" s="13">
        <v>3611</v>
      </c>
      <c r="M364" s="13">
        <v>19147</v>
      </c>
      <c r="N364">
        <v>20962</v>
      </c>
      <c r="O364">
        <v>90207</v>
      </c>
      <c r="P364">
        <v>3950</v>
      </c>
      <c r="Q364">
        <v>2430</v>
      </c>
      <c r="R364">
        <v>3050</v>
      </c>
      <c r="S364">
        <v>2660</v>
      </c>
      <c r="T364">
        <v>25570</v>
      </c>
      <c r="U364">
        <v>4584</v>
      </c>
      <c r="V364">
        <v>86220</v>
      </c>
      <c r="W364">
        <v>1885</v>
      </c>
      <c r="X364">
        <v>17918</v>
      </c>
      <c r="Y364">
        <v>13858</v>
      </c>
    </row>
    <row r="365" spans="1:25" ht="12.75">
      <c r="A365" s="7">
        <v>363</v>
      </c>
      <c r="B365" s="7" t="s">
        <v>448</v>
      </c>
      <c r="C365">
        <v>73</v>
      </c>
      <c r="D365" s="9">
        <v>148594</v>
      </c>
      <c r="E365">
        <v>17744</v>
      </c>
      <c r="F365">
        <v>9102</v>
      </c>
      <c r="G365">
        <v>8884</v>
      </c>
      <c r="H365">
        <v>6302</v>
      </c>
      <c r="I365">
        <v>53035</v>
      </c>
      <c r="J365">
        <v>7022</v>
      </c>
      <c r="K365" s="13">
        <v>145349</v>
      </c>
      <c r="L365" s="13">
        <v>5070</v>
      </c>
      <c r="M365" s="13">
        <v>34292</v>
      </c>
      <c r="N365">
        <v>27199</v>
      </c>
      <c r="O365">
        <v>142636</v>
      </c>
      <c r="P365">
        <v>13150</v>
      </c>
      <c r="Q365">
        <v>4980</v>
      </c>
      <c r="R365">
        <v>5930</v>
      </c>
      <c r="S365">
        <v>4290</v>
      </c>
      <c r="T365">
        <v>49720</v>
      </c>
      <c r="U365">
        <v>5355</v>
      </c>
      <c r="V365">
        <v>136762</v>
      </c>
      <c r="W365">
        <v>2936</v>
      </c>
      <c r="X365">
        <v>33482</v>
      </c>
      <c r="Y365">
        <v>17435</v>
      </c>
    </row>
    <row r="366" spans="1:25" ht="12.75">
      <c r="A366" s="7">
        <v>364</v>
      </c>
      <c r="B366" s="7" t="s">
        <v>449</v>
      </c>
      <c r="C366">
        <v>73</v>
      </c>
      <c r="D366" s="9">
        <v>116843</v>
      </c>
      <c r="E366">
        <v>4439</v>
      </c>
      <c r="F366">
        <v>3963</v>
      </c>
      <c r="G366">
        <v>6698</v>
      </c>
      <c r="H366">
        <v>4911</v>
      </c>
      <c r="I366">
        <v>33887</v>
      </c>
      <c r="J366">
        <v>5816</v>
      </c>
      <c r="K366" s="13">
        <v>113383</v>
      </c>
      <c r="L366" s="13">
        <v>4201</v>
      </c>
      <c r="M366" s="13">
        <v>22308</v>
      </c>
      <c r="N366">
        <v>23291</v>
      </c>
      <c r="O366">
        <v>116406</v>
      </c>
      <c r="P366">
        <v>3630</v>
      </c>
      <c r="Q366">
        <v>2520</v>
      </c>
      <c r="R366">
        <v>5010</v>
      </c>
      <c r="S366">
        <v>3860</v>
      </c>
      <c r="T366">
        <v>33550</v>
      </c>
      <c r="U366">
        <v>4895</v>
      </c>
      <c r="V366">
        <v>109733</v>
      </c>
      <c r="W366">
        <v>2151</v>
      </c>
      <c r="X366">
        <v>22436</v>
      </c>
      <c r="Y366">
        <v>15345</v>
      </c>
    </row>
    <row r="367" spans="1:25" ht="12.75">
      <c r="A367" s="7">
        <v>365</v>
      </c>
      <c r="B367" s="7" t="s">
        <v>450</v>
      </c>
      <c r="C367">
        <v>73</v>
      </c>
      <c r="D367" s="9">
        <v>66829</v>
      </c>
      <c r="E367">
        <v>3553</v>
      </c>
      <c r="F367">
        <v>2282</v>
      </c>
      <c r="G367">
        <v>3330</v>
      </c>
      <c r="H367">
        <v>2687</v>
      </c>
      <c r="I367">
        <v>19486</v>
      </c>
      <c r="J367">
        <v>4016</v>
      </c>
      <c r="K367" s="13">
        <v>64575</v>
      </c>
      <c r="L367" s="13">
        <v>2762</v>
      </c>
      <c r="M367" s="13">
        <v>12214</v>
      </c>
      <c r="N367">
        <v>14377</v>
      </c>
      <c r="O367">
        <v>69486</v>
      </c>
      <c r="P367">
        <v>2150</v>
      </c>
      <c r="Q367">
        <v>1570</v>
      </c>
      <c r="R367">
        <v>2590</v>
      </c>
      <c r="S367">
        <v>2160</v>
      </c>
      <c r="T367">
        <v>18070</v>
      </c>
      <c r="U367">
        <v>2958</v>
      </c>
      <c r="V367">
        <v>65163</v>
      </c>
      <c r="W367">
        <v>1631</v>
      </c>
      <c r="X367">
        <v>13749</v>
      </c>
      <c r="Y367">
        <v>9266</v>
      </c>
    </row>
    <row r="368" spans="1:25" ht="12.75">
      <c r="A368" s="7">
        <v>366</v>
      </c>
      <c r="B368" s="7" t="s">
        <v>451</v>
      </c>
      <c r="C368">
        <v>75</v>
      </c>
      <c r="D368" s="9">
        <v>55981</v>
      </c>
      <c r="E368">
        <v>4437</v>
      </c>
      <c r="F368">
        <v>1929</v>
      </c>
      <c r="G368">
        <v>3402</v>
      </c>
      <c r="H368">
        <v>1508</v>
      </c>
      <c r="I368">
        <v>15200</v>
      </c>
      <c r="J368">
        <v>6341</v>
      </c>
      <c r="K368" s="13">
        <v>54375</v>
      </c>
      <c r="L368" s="13">
        <v>3994</v>
      </c>
      <c r="M368" s="13">
        <v>10268</v>
      </c>
      <c r="N368">
        <v>16049</v>
      </c>
      <c r="O368">
        <v>59947</v>
      </c>
      <c r="P368">
        <v>5460</v>
      </c>
      <c r="Q368">
        <v>1410</v>
      </c>
      <c r="R368">
        <v>2580</v>
      </c>
      <c r="S368">
        <v>1170</v>
      </c>
      <c r="T368">
        <v>15270</v>
      </c>
      <c r="U368">
        <v>5590</v>
      </c>
      <c r="V368">
        <v>55863</v>
      </c>
      <c r="W368">
        <v>2649</v>
      </c>
      <c r="X368">
        <v>10742</v>
      </c>
      <c r="Y368">
        <v>12490</v>
      </c>
    </row>
    <row r="369" spans="1:25" ht="12.75">
      <c r="A369" s="7">
        <v>367</v>
      </c>
      <c r="B369" s="7" t="s">
        <v>452</v>
      </c>
      <c r="C369">
        <v>75</v>
      </c>
      <c r="D369" s="9">
        <v>84885</v>
      </c>
      <c r="E369">
        <v>5987</v>
      </c>
      <c r="F369">
        <v>5287</v>
      </c>
      <c r="G369">
        <v>4752</v>
      </c>
      <c r="H369">
        <v>5214</v>
      </c>
      <c r="I369">
        <v>28180</v>
      </c>
      <c r="J369">
        <v>3503</v>
      </c>
      <c r="K369" s="13">
        <v>83288</v>
      </c>
      <c r="L369" s="13">
        <v>2158</v>
      </c>
      <c r="M369" s="13">
        <v>20674</v>
      </c>
      <c r="N369">
        <v>15512</v>
      </c>
      <c r="O369">
        <v>81837</v>
      </c>
      <c r="P369">
        <v>5040</v>
      </c>
      <c r="Q369">
        <v>3260</v>
      </c>
      <c r="R369">
        <v>3300</v>
      </c>
      <c r="S369">
        <v>4050</v>
      </c>
      <c r="T369">
        <v>27000</v>
      </c>
      <c r="U369">
        <v>2827</v>
      </c>
      <c r="V369">
        <v>78820</v>
      </c>
      <c r="W369">
        <v>1117</v>
      </c>
      <c r="X369">
        <v>19284</v>
      </c>
      <c r="Y369">
        <v>9646</v>
      </c>
    </row>
    <row r="370" spans="1:25" ht="12.75">
      <c r="A370" s="7">
        <v>368</v>
      </c>
      <c r="B370" s="7" t="s">
        <v>453</v>
      </c>
      <c r="C370">
        <v>76</v>
      </c>
      <c r="D370" s="9">
        <v>134468</v>
      </c>
      <c r="E370">
        <v>10920</v>
      </c>
      <c r="F370">
        <v>5384</v>
      </c>
      <c r="G370">
        <v>7184</v>
      </c>
      <c r="H370">
        <v>4332</v>
      </c>
      <c r="I370">
        <v>37520</v>
      </c>
      <c r="J370">
        <v>13069</v>
      </c>
      <c r="K370" s="13">
        <v>130697</v>
      </c>
      <c r="L370" s="13">
        <v>7567</v>
      </c>
      <c r="M370" s="13">
        <v>25030</v>
      </c>
      <c r="N370">
        <v>37879</v>
      </c>
      <c r="O370">
        <v>137650</v>
      </c>
      <c r="P370">
        <v>11050</v>
      </c>
      <c r="Q370">
        <v>2860</v>
      </c>
      <c r="R370">
        <v>5410</v>
      </c>
      <c r="S370">
        <v>2940</v>
      </c>
      <c r="T370">
        <v>37000</v>
      </c>
      <c r="U370">
        <v>10972</v>
      </c>
      <c r="V370">
        <v>130356</v>
      </c>
      <c r="W370">
        <v>3995</v>
      </c>
      <c r="X370">
        <v>27314</v>
      </c>
      <c r="Y370">
        <v>27756</v>
      </c>
    </row>
    <row r="371" spans="1:25" ht="12.75">
      <c r="A371" s="7">
        <v>369</v>
      </c>
      <c r="B371" s="7" t="s">
        <v>454</v>
      </c>
      <c r="C371">
        <v>75</v>
      </c>
      <c r="D371" s="9">
        <v>137011</v>
      </c>
      <c r="E371">
        <v>10168</v>
      </c>
      <c r="F371">
        <v>8234</v>
      </c>
      <c r="G371">
        <v>8011</v>
      </c>
      <c r="H371">
        <v>5913</v>
      </c>
      <c r="I371">
        <v>41688</v>
      </c>
      <c r="J371">
        <v>7570</v>
      </c>
      <c r="K371" s="13">
        <v>133234</v>
      </c>
      <c r="L371" s="13">
        <v>8463</v>
      </c>
      <c r="M371" s="13">
        <v>28753</v>
      </c>
      <c r="N371">
        <v>28112</v>
      </c>
      <c r="O371">
        <v>137490</v>
      </c>
      <c r="P371">
        <v>8770</v>
      </c>
      <c r="Q371">
        <v>5230</v>
      </c>
      <c r="R371">
        <v>5270</v>
      </c>
      <c r="S371">
        <v>4280</v>
      </c>
      <c r="T371">
        <v>40770</v>
      </c>
      <c r="U371">
        <v>6331</v>
      </c>
      <c r="V371">
        <v>129358</v>
      </c>
      <c r="W371">
        <v>5512</v>
      </c>
      <c r="X371">
        <v>27513</v>
      </c>
      <c r="Y371">
        <v>19313</v>
      </c>
    </row>
    <row r="372" spans="1:25" ht="12.75">
      <c r="A372" s="7">
        <v>370</v>
      </c>
      <c r="B372" s="7" t="s">
        <v>455</v>
      </c>
      <c r="C372">
        <v>72</v>
      </c>
      <c r="D372" s="9">
        <v>114131</v>
      </c>
      <c r="E372">
        <v>4835</v>
      </c>
      <c r="F372">
        <v>3918</v>
      </c>
      <c r="G372">
        <v>5662</v>
      </c>
      <c r="H372">
        <v>4041</v>
      </c>
      <c r="I372">
        <v>32169</v>
      </c>
      <c r="J372">
        <v>6627</v>
      </c>
      <c r="K372" s="13">
        <v>110996</v>
      </c>
      <c r="L372" s="13">
        <v>5249</v>
      </c>
      <c r="M372" s="13">
        <v>21996</v>
      </c>
      <c r="N372">
        <v>24305</v>
      </c>
      <c r="O372">
        <v>112947</v>
      </c>
      <c r="P372">
        <v>2810</v>
      </c>
      <c r="Q372">
        <v>2700</v>
      </c>
      <c r="R372">
        <v>4610</v>
      </c>
      <c r="S372">
        <v>3110</v>
      </c>
      <c r="T372">
        <v>32400</v>
      </c>
      <c r="U372">
        <v>4703</v>
      </c>
      <c r="V372">
        <v>106272</v>
      </c>
      <c r="W372">
        <v>2582</v>
      </c>
      <c r="X372">
        <v>22567</v>
      </c>
      <c r="Y372">
        <v>14786</v>
      </c>
    </row>
    <row r="373" spans="1:25" ht="12.75">
      <c r="A373" s="7">
        <v>371</v>
      </c>
      <c r="B373" s="7" t="s">
        <v>456</v>
      </c>
      <c r="C373">
        <v>72</v>
      </c>
      <c r="D373" s="9">
        <v>126354</v>
      </c>
      <c r="E373">
        <v>8185</v>
      </c>
      <c r="F373">
        <v>5534</v>
      </c>
      <c r="G373">
        <v>7329</v>
      </c>
      <c r="H373">
        <v>5613</v>
      </c>
      <c r="I373">
        <v>42453</v>
      </c>
      <c r="J373">
        <v>5536</v>
      </c>
      <c r="K373" s="13">
        <v>123964</v>
      </c>
      <c r="L373" s="13">
        <v>3082</v>
      </c>
      <c r="M373" s="13">
        <v>29155</v>
      </c>
      <c r="N373">
        <v>24928</v>
      </c>
      <c r="O373">
        <v>120242</v>
      </c>
      <c r="P373">
        <v>7850</v>
      </c>
      <c r="Q373">
        <v>3010</v>
      </c>
      <c r="R373">
        <v>6340</v>
      </c>
      <c r="S373">
        <v>3870</v>
      </c>
      <c r="T373">
        <v>38940</v>
      </c>
      <c r="U373">
        <v>4720</v>
      </c>
      <c r="V373">
        <v>116141</v>
      </c>
      <c r="W373">
        <v>1780</v>
      </c>
      <c r="X373">
        <v>26477</v>
      </c>
      <c r="Y373">
        <v>15226</v>
      </c>
    </row>
    <row r="374" spans="1:25" ht="12.75">
      <c r="A374" s="7">
        <v>372</v>
      </c>
      <c r="B374" s="7" t="s">
        <v>457</v>
      </c>
      <c r="C374">
        <v>74</v>
      </c>
      <c r="D374" s="9">
        <v>231946</v>
      </c>
      <c r="E374">
        <v>20214</v>
      </c>
      <c r="F374">
        <v>9012</v>
      </c>
      <c r="G374">
        <v>13268</v>
      </c>
      <c r="H374">
        <v>7592</v>
      </c>
      <c r="I374">
        <v>68174</v>
      </c>
      <c r="J374">
        <v>21493</v>
      </c>
      <c r="K374" s="13">
        <v>226019</v>
      </c>
      <c r="L374" s="13">
        <v>13068</v>
      </c>
      <c r="M374" s="13">
        <v>45270</v>
      </c>
      <c r="N374">
        <v>60576</v>
      </c>
      <c r="O374">
        <v>237540</v>
      </c>
      <c r="P374">
        <v>22020</v>
      </c>
      <c r="Q374">
        <v>5630</v>
      </c>
      <c r="R374">
        <v>8470</v>
      </c>
      <c r="S374">
        <v>5340</v>
      </c>
      <c r="T374">
        <v>65640</v>
      </c>
      <c r="U374">
        <v>19574</v>
      </c>
      <c r="V374">
        <v>222071</v>
      </c>
      <c r="W374">
        <v>7182</v>
      </c>
      <c r="X374">
        <v>47315</v>
      </c>
      <c r="Y374">
        <v>47984</v>
      </c>
    </row>
    <row r="375" spans="1:25" ht="12.75">
      <c r="A375" s="7">
        <v>373</v>
      </c>
      <c r="B375" s="7" t="s">
        <v>458</v>
      </c>
      <c r="C375">
        <v>76</v>
      </c>
      <c r="D375" s="9">
        <v>223301</v>
      </c>
      <c r="E375">
        <v>11892</v>
      </c>
      <c r="F375">
        <v>11219</v>
      </c>
      <c r="G375">
        <v>11387</v>
      </c>
      <c r="H375">
        <v>10213</v>
      </c>
      <c r="I375">
        <v>64059</v>
      </c>
      <c r="J375">
        <v>15850</v>
      </c>
      <c r="K375" s="13">
        <v>217480</v>
      </c>
      <c r="L375" s="13">
        <v>11523</v>
      </c>
      <c r="M375" s="13">
        <v>42584</v>
      </c>
      <c r="N375">
        <v>53047</v>
      </c>
      <c r="O375">
        <v>233572</v>
      </c>
      <c r="P375">
        <v>11750</v>
      </c>
      <c r="Q375">
        <v>7240</v>
      </c>
      <c r="R375">
        <v>7860</v>
      </c>
      <c r="S375">
        <v>8090</v>
      </c>
      <c r="T375">
        <v>64160</v>
      </c>
      <c r="U375">
        <v>14039</v>
      </c>
      <c r="V375">
        <v>219996</v>
      </c>
      <c r="W375">
        <v>7577</v>
      </c>
      <c r="X375">
        <v>46324</v>
      </c>
      <c r="Y375">
        <v>37723</v>
      </c>
    </row>
    <row r="376" spans="1:25" ht="12.75">
      <c r="A376" s="7">
        <v>374</v>
      </c>
      <c r="B376" s="7" t="s">
        <v>459</v>
      </c>
      <c r="C376">
        <v>75</v>
      </c>
      <c r="D376" s="9">
        <v>90949</v>
      </c>
      <c r="E376">
        <v>9096</v>
      </c>
      <c r="F376">
        <v>3986</v>
      </c>
      <c r="G376">
        <v>5544</v>
      </c>
      <c r="H376">
        <v>3124</v>
      </c>
      <c r="I376">
        <v>28062</v>
      </c>
      <c r="J376">
        <v>6594</v>
      </c>
      <c r="K376" s="13">
        <v>88741</v>
      </c>
      <c r="L376" s="13">
        <v>4337</v>
      </c>
      <c r="M376" s="13">
        <v>19494</v>
      </c>
      <c r="N376">
        <v>21529</v>
      </c>
      <c r="O376">
        <v>91447</v>
      </c>
      <c r="P376">
        <v>9140</v>
      </c>
      <c r="Q376">
        <v>2190</v>
      </c>
      <c r="R376">
        <v>3600</v>
      </c>
      <c r="S376">
        <v>2380</v>
      </c>
      <c r="T376">
        <v>27030</v>
      </c>
      <c r="U376">
        <v>5552</v>
      </c>
      <c r="V376">
        <v>86251</v>
      </c>
      <c r="W376">
        <v>2647</v>
      </c>
      <c r="X376">
        <v>19647</v>
      </c>
      <c r="Y376">
        <v>15063</v>
      </c>
    </row>
    <row r="377" spans="1:25" ht="12.75">
      <c r="A377" s="7">
        <v>375</v>
      </c>
      <c r="B377" s="7" t="s">
        <v>460</v>
      </c>
      <c r="C377">
        <v>74</v>
      </c>
      <c r="D377" s="9">
        <v>119292</v>
      </c>
      <c r="E377">
        <v>6563</v>
      </c>
      <c r="F377">
        <v>8154</v>
      </c>
      <c r="G377">
        <v>5389</v>
      </c>
      <c r="H377">
        <v>6492</v>
      </c>
      <c r="I377">
        <v>38600</v>
      </c>
      <c r="J377">
        <v>5399</v>
      </c>
      <c r="K377" s="13">
        <v>116524</v>
      </c>
      <c r="L377" s="13">
        <v>5100</v>
      </c>
      <c r="M377" s="13">
        <v>27977</v>
      </c>
      <c r="N377">
        <v>22481</v>
      </c>
      <c r="O377">
        <v>118933</v>
      </c>
      <c r="P377">
        <v>4680</v>
      </c>
      <c r="Q377">
        <v>6110</v>
      </c>
      <c r="R377">
        <v>3280</v>
      </c>
      <c r="S377">
        <v>4910</v>
      </c>
      <c r="T377">
        <v>36660</v>
      </c>
      <c r="U377">
        <v>4539</v>
      </c>
      <c r="V377">
        <v>113538</v>
      </c>
      <c r="W377">
        <v>3307</v>
      </c>
      <c r="X377">
        <v>27693</v>
      </c>
      <c r="Y377">
        <v>14311</v>
      </c>
    </row>
    <row r="378" spans="1:25" ht="12.75">
      <c r="A378" s="7">
        <v>376</v>
      </c>
      <c r="B378" s="7" t="s">
        <v>461</v>
      </c>
      <c r="C378">
        <v>73</v>
      </c>
      <c r="D378" s="9">
        <v>128476</v>
      </c>
      <c r="E378">
        <v>14485</v>
      </c>
      <c r="F378">
        <v>6220</v>
      </c>
      <c r="G378">
        <v>7387</v>
      </c>
      <c r="H378">
        <v>5194</v>
      </c>
      <c r="I378">
        <v>42936</v>
      </c>
      <c r="J378">
        <v>7467</v>
      </c>
      <c r="K378" s="13">
        <v>125415</v>
      </c>
      <c r="L378" s="13">
        <v>4495</v>
      </c>
      <c r="M378" s="13">
        <v>28064</v>
      </c>
      <c r="N378">
        <v>26370</v>
      </c>
      <c r="O378">
        <v>124237</v>
      </c>
      <c r="P378">
        <v>12370</v>
      </c>
      <c r="Q378">
        <v>3090</v>
      </c>
      <c r="R378">
        <v>4480</v>
      </c>
      <c r="S378">
        <v>3670</v>
      </c>
      <c r="T378">
        <v>37600</v>
      </c>
      <c r="U378">
        <v>5707</v>
      </c>
      <c r="V378">
        <v>117601</v>
      </c>
      <c r="W378">
        <v>3297</v>
      </c>
      <c r="X378">
        <v>26763</v>
      </c>
      <c r="Y378">
        <v>17680</v>
      </c>
    </row>
    <row r="379" spans="1:25" ht="12.75">
      <c r="A379" s="7">
        <v>377</v>
      </c>
      <c r="B379" s="7" t="s">
        <v>462</v>
      </c>
      <c r="C379">
        <v>82</v>
      </c>
      <c r="D379" s="10">
        <v>212125</v>
      </c>
      <c r="E379">
        <v>10261.242</v>
      </c>
      <c r="F379">
        <v>18745.279199999997</v>
      </c>
      <c r="G379">
        <v>14334.003</v>
      </c>
      <c r="H379">
        <v>14640.7824</v>
      </c>
      <c r="I379">
        <v>79869.96960000001</v>
      </c>
      <c r="J379">
        <v>8307.6833</v>
      </c>
      <c r="K379" s="13">
        <v>207701</v>
      </c>
      <c r="L379" s="13">
        <v>6934</v>
      </c>
      <c r="M379" s="13">
        <v>38968</v>
      </c>
      <c r="N379">
        <v>35534</v>
      </c>
      <c r="O379">
        <v>215249</v>
      </c>
      <c r="P379">
        <v>13760</v>
      </c>
      <c r="Q379">
        <v>11110</v>
      </c>
      <c r="R379">
        <v>10970</v>
      </c>
      <c r="S379">
        <v>11430</v>
      </c>
      <c r="T379">
        <v>82720</v>
      </c>
      <c r="U379">
        <v>6477</v>
      </c>
      <c r="V379">
        <v>208447</v>
      </c>
      <c r="W379">
        <v>5267</v>
      </c>
      <c r="X379">
        <v>40776</v>
      </c>
      <c r="Y379">
        <v>22772</v>
      </c>
    </row>
    <row r="380" spans="1:25" ht="12.75">
      <c r="A380" s="7">
        <v>378</v>
      </c>
      <c r="B380" s="7" t="s">
        <v>463</v>
      </c>
      <c r="C380">
        <v>82</v>
      </c>
      <c r="D380" s="10">
        <v>226871</v>
      </c>
      <c r="E380">
        <v>14381.803800000002</v>
      </c>
      <c r="F380">
        <v>15183.301499999998</v>
      </c>
      <c r="G380">
        <v>14054.431499999999</v>
      </c>
      <c r="H380">
        <v>11570.9175</v>
      </c>
      <c r="I380">
        <v>84020.2954</v>
      </c>
      <c r="J380">
        <v>6991.5722</v>
      </c>
      <c r="K380" s="13">
        <v>222680</v>
      </c>
      <c r="L380" s="13">
        <v>4875</v>
      </c>
      <c r="M380" s="13">
        <v>58857</v>
      </c>
      <c r="N380">
        <v>32913</v>
      </c>
      <c r="O380">
        <v>216410</v>
      </c>
      <c r="P380">
        <v>14220</v>
      </c>
      <c r="Q380">
        <v>8600</v>
      </c>
      <c r="R380">
        <v>12700</v>
      </c>
      <c r="S380">
        <v>8330</v>
      </c>
      <c r="T380">
        <v>78210</v>
      </c>
      <c r="U380">
        <v>5288</v>
      </c>
      <c r="V380">
        <v>210929</v>
      </c>
      <c r="W380">
        <v>2883</v>
      </c>
      <c r="X380">
        <v>54232</v>
      </c>
      <c r="Y380">
        <v>17254</v>
      </c>
    </row>
    <row r="381" spans="1:25" ht="12.75">
      <c r="A381" s="7">
        <v>379</v>
      </c>
      <c r="B381" s="7" t="s">
        <v>464</v>
      </c>
      <c r="C381">
        <v>82</v>
      </c>
      <c r="D381" s="10">
        <v>108400</v>
      </c>
      <c r="E381">
        <v>7521.8891</v>
      </c>
      <c r="F381">
        <v>5455.490900000001</v>
      </c>
      <c r="G381">
        <v>6648.4116</v>
      </c>
      <c r="H381">
        <v>4577.0221</v>
      </c>
      <c r="I381">
        <v>37159.0111</v>
      </c>
      <c r="J381">
        <v>4110.1965</v>
      </c>
      <c r="K381" s="13">
        <v>105357</v>
      </c>
      <c r="L381" s="13">
        <v>3328</v>
      </c>
      <c r="M381" s="13">
        <v>24413</v>
      </c>
      <c r="N381">
        <v>19194</v>
      </c>
      <c r="O381">
        <v>102836</v>
      </c>
      <c r="P381">
        <v>8410</v>
      </c>
      <c r="Q381">
        <v>3290</v>
      </c>
      <c r="R381">
        <v>5370</v>
      </c>
      <c r="S381">
        <v>3560</v>
      </c>
      <c r="T381">
        <v>34950</v>
      </c>
      <c r="U381">
        <v>2835</v>
      </c>
      <c r="V381">
        <v>98268</v>
      </c>
      <c r="W381">
        <v>2056</v>
      </c>
      <c r="X381">
        <v>23332</v>
      </c>
      <c r="Y381">
        <v>10122</v>
      </c>
    </row>
    <row r="382" spans="1:25" ht="12.75">
      <c r="A382" s="7">
        <v>380</v>
      </c>
      <c r="B382" s="7" t="s">
        <v>465</v>
      </c>
      <c r="C382">
        <v>79</v>
      </c>
      <c r="D382" s="10">
        <v>91306</v>
      </c>
      <c r="E382">
        <v>2903.6102</v>
      </c>
      <c r="F382">
        <v>4413.6539</v>
      </c>
      <c r="G382">
        <v>5216.5145999999995</v>
      </c>
      <c r="H382">
        <v>3760.5496</v>
      </c>
      <c r="I382">
        <v>31316.7973</v>
      </c>
      <c r="J382">
        <v>3885.3948</v>
      </c>
      <c r="K382" s="13">
        <v>88629</v>
      </c>
      <c r="L382" s="13">
        <v>2523</v>
      </c>
      <c r="M382" s="13">
        <v>19512</v>
      </c>
      <c r="N382">
        <v>17486</v>
      </c>
      <c r="O382">
        <v>90956</v>
      </c>
      <c r="P382">
        <v>2550</v>
      </c>
      <c r="Q382">
        <v>2450</v>
      </c>
      <c r="R382">
        <v>4700</v>
      </c>
      <c r="S382">
        <v>3020</v>
      </c>
      <c r="T382">
        <v>30220</v>
      </c>
      <c r="U382">
        <v>2956</v>
      </c>
      <c r="V382">
        <v>86698</v>
      </c>
      <c r="W382">
        <v>1719</v>
      </c>
      <c r="X382">
        <v>19505</v>
      </c>
      <c r="Y382">
        <v>9276</v>
      </c>
    </row>
    <row r="383" spans="1:25" ht="12.75">
      <c r="A383" s="7">
        <v>381</v>
      </c>
      <c r="B383" s="7" t="s">
        <v>466</v>
      </c>
      <c r="C383">
        <v>81</v>
      </c>
      <c r="D383" s="10">
        <v>48077</v>
      </c>
      <c r="E383">
        <v>3197.6220000000003</v>
      </c>
      <c r="F383">
        <v>2665.7039999999997</v>
      </c>
      <c r="G383">
        <v>2847.0860000000002</v>
      </c>
      <c r="H383">
        <v>1764.908</v>
      </c>
      <c r="I383">
        <v>15445.93</v>
      </c>
      <c r="J383">
        <v>3143.1049</v>
      </c>
      <c r="K383" s="13">
        <v>46639</v>
      </c>
      <c r="L383" s="13">
        <v>2390</v>
      </c>
      <c r="M383" s="13">
        <v>10036</v>
      </c>
      <c r="N383">
        <v>9883</v>
      </c>
      <c r="O383">
        <v>48426</v>
      </c>
      <c r="P383">
        <v>4760</v>
      </c>
      <c r="Q383">
        <v>1330</v>
      </c>
      <c r="R383">
        <v>2150</v>
      </c>
      <c r="S383">
        <v>1580</v>
      </c>
      <c r="T383">
        <v>15460</v>
      </c>
      <c r="U383">
        <v>2205</v>
      </c>
      <c r="V383">
        <v>45569</v>
      </c>
      <c r="W383">
        <v>1538</v>
      </c>
      <c r="X383">
        <v>10801</v>
      </c>
      <c r="Y383">
        <v>6125</v>
      </c>
    </row>
    <row r="384" spans="1:25" ht="12.75">
      <c r="A384" s="7">
        <v>382</v>
      </c>
      <c r="B384" s="7" t="s">
        <v>467</v>
      </c>
      <c r="C384">
        <v>83</v>
      </c>
      <c r="D384" s="10">
        <v>147765</v>
      </c>
      <c r="E384">
        <v>8552.9124</v>
      </c>
      <c r="F384">
        <v>5946.4944</v>
      </c>
      <c r="G384">
        <v>9820.7256</v>
      </c>
      <c r="H384">
        <v>4749.4728</v>
      </c>
      <c r="I384">
        <v>46628.16359999999</v>
      </c>
      <c r="J384">
        <v>7280.7880000000005</v>
      </c>
      <c r="K384" s="13">
        <v>143288</v>
      </c>
      <c r="L384" s="13">
        <v>4277</v>
      </c>
      <c r="M384" s="13">
        <v>31721</v>
      </c>
      <c r="N384">
        <v>29225</v>
      </c>
      <c r="O384">
        <v>147958</v>
      </c>
      <c r="P384">
        <v>10220</v>
      </c>
      <c r="Q384">
        <v>3600</v>
      </c>
      <c r="R384">
        <v>9100</v>
      </c>
      <c r="S384">
        <v>4070</v>
      </c>
      <c r="T384">
        <v>47140</v>
      </c>
      <c r="U384">
        <v>5269</v>
      </c>
      <c r="V384">
        <v>141171</v>
      </c>
      <c r="W384">
        <v>2912</v>
      </c>
      <c r="X384">
        <v>32537</v>
      </c>
      <c r="Y384">
        <v>16926</v>
      </c>
    </row>
    <row r="385" spans="1:25" ht="12.75">
      <c r="A385" s="7">
        <v>383</v>
      </c>
      <c r="B385" s="7" t="s">
        <v>468</v>
      </c>
      <c r="C385">
        <v>82</v>
      </c>
      <c r="D385" s="10">
        <v>145663</v>
      </c>
      <c r="E385">
        <v>8977.4633</v>
      </c>
      <c r="F385">
        <v>7073.3299</v>
      </c>
      <c r="G385">
        <v>8749.6682</v>
      </c>
      <c r="H385">
        <v>5957.717999999999</v>
      </c>
      <c r="I385">
        <v>42507.3283</v>
      </c>
      <c r="J385">
        <v>8937.2455</v>
      </c>
      <c r="K385" s="13">
        <v>139867</v>
      </c>
      <c r="L385" s="13">
        <v>8572</v>
      </c>
      <c r="M385" s="13">
        <v>24180</v>
      </c>
      <c r="N385">
        <v>31145</v>
      </c>
      <c r="O385">
        <v>158637</v>
      </c>
      <c r="P385">
        <v>13590</v>
      </c>
      <c r="Q385">
        <v>4830</v>
      </c>
      <c r="R385">
        <v>6720</v>
      </c>
      <c r="S385">
        <v>5210</v>
      </c>
      <c r="T385">
        <v>48350</v>
      </c>
      <c r="U385">
        <v>8115</v>
      </c>
      <c r="V385">
        <v>146203</v>
      </c>
      <c r="W385">
        <v>7969</v>
      </c>
      <c r="X385">
        <v>29068</v>
      </c>
      <c r="Y385">
        <v>21735</v>
      </c>
    </row>
    <row r="386" spans="1:25" ht="12.75">
      <c r="A386" s="7">
        <v>384</v>
      </c>
      <c r="B386" s="7" t="s">
        <v>469</v>
      </c>
      <c r="C386">
        <v>77</v>
      </c>
      <c r="D386" s="10">
        <v>120235</v>
      </c>
      <c r="E386">
        <v>9772.3305</v>
      </c>
      <c r="F386">
        <v>5489.6761</v>
      </c>
      <c r="G386">
        <v>7090.6212</v>
      </c>
      <c r="H386">
        <v>3939.2339999999995</v>
      </c>
      <c r="I386">
        <v>38190.4882</v>
      </c>
      <c r="J386">
        <v>7329.753100000001</v>
      </c>
      <c r="K386" s="13">
        <v>115435</v>
      </c>
      <c r="L386" s="13">
        <v>5549</v>
      </c>
      <c r="M386" s="13">
        <v>25815</v>
      </c>
      <c r="N386">
        <v>25547</v>
      </c>
      <c r="O386">
        <v>124131</v>
      </c>
      <c r="P386">
        <v>12300</v>
      </c>
      <c r="Q386">
        <v>2820</v>
      </c>
      <c r="R386">
        <v>5520</v>
      </c>
      <c r="S386">
        <v>3320</v>
      </c>
      <c r="T386">
        <v>37570</v>
      </c>
      <c r="U386">
        <v>5846</v>
      </c>
      <c r="V386">
        <v>114760</v>
      </c>
      <c r="W386">
        <v>4213</v>
      </c>
      <c r="X386">
        <v>25819</v>
      </c>
      <c r="Y386">
        <v>16623</v>
      </c>
    </row>
    <row r="387" spans="1:25" ht="12.75">
      <c r="A387" s="7">
        <v>385</v>
      </c>
      <c r="B387" s="7" t="s">
        <v>470</v>
      </c>
      <c r="C387">
        <v>84</v>
      </c>
      <c r="D387" s="10">
        <v>108243</v>
      </c>
      <c r="E387">
        <v>4969.746</v>
      </c>
      <c r="F387">
        <v>9822.974</v>
      </c>
      <c r="G387">
        <v>3870.4239999999995</v>
      </c>
      <c r="H387">
        <v>8404.494</v>
      </c>
      <c r="I387">
        <v>37720.252799999995</v>
      </c>
      <c r="J387">
        <v>4198.359</v>
      </c>
      <c r="K387" s="13">
        <v>106117</v>
      </c>
      <c r="L387" s="13">
        <v>2461</v>
      </c>
      <c r="M387" s="13">
        <v>30540</v>
      </c>
      <c r="N387">
        <v>17166</v>
      </c>
      <c r="O387">
        <v>111561</v>
      </c>
      <c r="P387">
        <v>6170</v>
      </c>
      <c r="Q387">
        <v>7420</v>
      </c>
      <c r="R387">
        <v>2660</v>
      </c>
      <c r="S387">
        <v>8320</v>
      </c>
      <c r="T387">
        <v>38600</v>
      </c>
      <c r="U387">
        <v>4298</v>
      </c>
      <c r="V387">
        <v>107513</v>
      </c>
      <c r="W387">
        <v>1429</v>
      </c>
      <c r="X387">
        <v>31254</v>
      </c>
      <c r="Y387">
        <v>9370</v>
      </c>
    </row>
    <row r="388" spans="1:25" ht="12.75">
      <c r="A388" s="7">
        <v>386</v>
      </c>
      <c r="B388" s="7" t="s">
        <v>471</v>
      </c>
      <c r="C388">
        <v>83</v>
      </c>
      <c r="D388" s="10">
        <v>90088</v>
      </c>
      <c r="E388">
        <v>3577.5632</v>
      </c>
      <c r="F388">
        <v>8421.2256</v>
      </c>
      <c r="G388">
        <v>5006.089599999999</v>
      </c>
      <c r="H388">
        <v>3981.5488</v>
      </c>
      <c r="I388">
        <v>31261.7549</v>
      </c>
      <c r="J388">
        <v>3723.2268</v>
      </c>
      <c r="K388" s="13">
        <v>88368</v>
      </c>
      <c r="L388" s="13">
        <v>2722</v>
      </c>
      <c r="M388" s="13">
        <v>22029</v>
      </c>
      <c r="N388">
        <v>16416</v>
      </c>
      <c r="O388">
        <v>84815</v>
      </c>
      <c r="P388">
        <v>4390</v>
      </c>
      <c r="Q388">
        <v>4480</v>
      </c>
      <c r="R388">
        <v>4160</v>
      </c>
      <c r="S388">
        <v>2790</v>
      </c>
      <c r="T388">
        <v>28670</v>
      </c>
      <c r="U388">
        <v>2918</v>
      </c>
      <c r="V388">
        <v>81217</v>
      </c>
      <c r="W388">
        <v>1672</v>
      </c>
      <c r="X388">
        <v>19251</v>
      </c>
      <c r="Y388">
        <v>9442</v>
      </c>
    </row>
    <row r="389" spans="1:25" ht="12.75">
      <c r="A389" s="7">
        <v>387</v>
      </c>
      <c r="B389" s="7" t="s">
        <v>472</v>
      </c>
      <c r="C389">
        <v>84</v>
      </c>
      <c r="D389" s="10">
        <v>89311</v>
      </c>
      <c r="E389">
        <v>4614.720600000001</v>
      </c>
      <c r="F389">
        <v>8226.060800000001</v>
      </c>
      <c r="G389">
        <v>2889.9014</v>
      </c>
      <c r="H389">
        <v>6882.692000000001</v>
      </c>
      <c r="I389">
        <v>30723.554999999997</v>
      </c>
      <c r="J389">
        <v>3149.5338</v>
      </c>
      <c r="K389" s="13">
        <v>87697</v>
      </c>
      <c r="L389" s="13">
        <v>2137</v>
      </c>
      <c r="M389" s="13">
        <v>25833</v>
      </c>
      <c r="N389">
        <v>13547</v>
      </c>
      <c r="O389">
        <v>86313</v>
      </c>
      <c r="P389">
        <v>5620</v>
      </c>
      <c r="Q389">
        <v>6210</v>
      </c>
      <c r="R389">
        <v>1440</v>
      </c>
      <c r="S389">
        <v>5550</v>
      </c>
      <c r="T389">
        <v>30000</v>
      </c>
      <c r="U389">
        <v>2276</v>
      </c>
      <c r="V389">
        <v>83134</v>
      </c>
      <c r="W389">
        <v>1292</v>
      </c>
      <c r="X389">
        <v>22481</v>
      </c>
      <c r="Y389">
        <v>7420</v>
      </c>
    </row>
    <row r="390" spans="1:25" ht="12.75">
      <c r="A390" s="7">
        <v>388</v>
      </c>
      <c r="B390" s="7" t="s">
        <v>473</v>
      </c>
      <c r="C390">
        <v>80</v>
      </c>
      <c r="D390" s="10">
        <v>448624</v>
      </c>
      <c r="E390">
        <v>16345.854</v>
      </c>
      <c r="F390">
        <v>59934.797999999995</v>
      </c>
      <c r="G390">
        <v>23566.914</v>
      </c>
      <c r="H390">
        <v>38184.09</v>
      </c>
      <c r="I390">
        <v>166445.5482</v>
      </c>
      <c r="J390">
        <v>17299.765900000002</v>
      </c>
      <c r="K390" s="13">
        <v>438732</v>
      </c>
      <c r="L390" s="13">
        <v>15541</v>
      </c>
      <c r="M390" s="13">
        <v>80944</v>
      </c>
      <c r="N390">
        <v>73846</v>
      </c>
      <c r="O390">
        <v>438599</v>
      </c>
      <c r="P390">
        <v>20360</v>
      </c>
      <c r="Q390">
        <v>37630</v>
      </c>
      <c r="R390">
        <v>16690</v>
      </c>
      <c r="S390">
        <v>26810</v>
      </c>
      <c r="T390">
        <v>157560</v>
      </c>
      <c r="U390">
        <v>13118</v>
      </c>
      <c r="V390">
        <v>415541</v>
      </c>
      <c r="W390">
        <v>13278</v>
      </c>
      <c r="X390">
        <v>75873</v>
      </c>
      <c r="Y390">
        <v>46071</v>
      </c>
    </row>
    <row r="391" spans="1:25" ht="12.75">
      <c r="A391" s="7">
        <v>389</v>
      </c>
      <c r="B391" s="7" t="s">
        <v>474</v>
      </c>
      <c r="C391">
        <v>79</v>
      </c>
      <c r="D391" s="10">
        <v>26502</v>
      </c>
      <c r="E391">
        <v>1039.4433</v>
      </c>
      <c r="F391">
        <v>1026.7812000000001</v>
      </c>
      <c r="G391">
        <v>1506.7899</v>
      </c>
      <c r="H391">
        <v>1115.4159</v>
      </c>
      <c r="I391">
        <v>8427.42</v>
      </c>
      <c r="J391">
        <v>1147.5294999999999</v>
      </c>
      <c r="K391" s="13">
        <v>25546</v>
      </c>
      <c r="L391" s="13">
        <v>623</v>
      </c>
      <c r="M391" s="13">
        <v>5741</v>
      </c>
      <c r="N391">
        <v>5214</v>
      </c>
      <c r="O391">
        <v>29505</v>
      </c>
      <c r="P391">
        <v>1180</v>
      </c>
      <c r="Q391">
        <v>460</v>
      </c>
      <c r="R391">
        <v>1690</v>
      </c>
      <c r="S391">
        <v>940</v>
      </c>
      <c r="T391">
        <v>7690</v>
      </c>
      <c r="U391">
        <v>997</v>
      </c>
      <c r="V391">
        <v>27717</v>
      </c>
      <c r="W391">
        <v>408</v>
      </c>
      <c r="X391">
        <v>6541</v>
      </c>
      <c r="Y391">
        <v>3383</v>
      </c>
    </row>
    <row r="392" spans="1:25" ht="12.75">
      <c r="A392" s="7">
        <v>390</v>
      </c>
      <c r="B392" s="7" t="s">
        <v>475</v>
      </c>
      <c r="C392">
        <v>77</v>
      </c>
      <c r="D392" s="10">
        <v>145191</v>
      </c>
      <c r="E392">
        <v>12068.0777</v>
      </c>
      <c r="F392">
        <v>9327.4391</v>
      </c>
      <c r="G392">
        <v>8864.0461</v>
      </c>
      <c r="H392">
        <v>5375.3588</v>
      </c>
      <c r="I392">
        <v>50971.578700000005</v>
      </c>
      <c r="J392">
        <v>8462.719000000001</v>
      </c>
      <c r="K392" s="13">
        <v>141172</v>
      </c>
      <c r="L392" s="13">
        <v>5793</v>
      </c>
      <c r="M392" s="13">
        <v>32666</v>
      </c>
      <c r="N392">
        <v>29377</v>
      </c>
      <c r="O392">
        <v>142652</v>
      </c>
      <c r="P392">
        <v>9340</v>
      </c>
      <c r="Q392">
        <v>5020</v>
      </c>
      <c r="R392">
        <v>6330</v>
      </c>
      <c r="S392">
        <v>3970</v>
      </c>
      <c r="T392">
        <v>47740</v>
      </c>
      <c r="U392">
        <v>6964</v>
      </c>
      <c r="V392">
        <v>133981</v>
      </c>
      <c r="W392">
        <v>4150</v>
      </c>
      <c r="X392">
        <v>29645</v>
      </c>
      <c r="Y392">
        <v>17891</v>
      </c>
    </row>
    <row r="393" spans="1:25" ht="12.75">
      <c r="A393" s="7">
        <v>391</v>
      </c>
      <c r="B393" s="7" t="s">
        <v>476</v>
      </c>
      <c r="C393">
        <v>81</v>
      </c>
      <c r="D393" s="10">
        <v>349429</v>
      </c>
      <c r="E393">
        <v>28007.643500000002</v>
      </c>
      <c r="F393">
        <v>21444.0794</v>
      </c>
      <c r="G393">
        <v>19349.3249</v>
      </c>
      <c r="H393">
        <v>15408.0831</v>
      </c>
      <c r="I393">
        <v>117477.5058</v>
      </c>
      <c r="J393">
        <v>16931.141300000003</v>
      </c>
      <c r="K393" s="13">
        <v>338122</v>
      </c>
      <c r="L393" s="13">
        <v>13446</v>
      </c>
      <c r="M393" s="13">
        <v>75592</v>
      </c>
      <c r="N393">
        <v>67765</v>
      </c>
      <c r="O393">
        <v>349099</v>
      </c>
      <c r="P393">
        <v>32400</v>
      </c>
      <c r="Q393">
        <v>10370</v>
      </c>
      <c r="R393">
        <v>15730</v>
      </c>
      <c r="S393">
        <v>12240</v>
      </c>
      <c r="T393">
        <v>115240</v>
      </c>
      <c r="U393">
        <v>13170</v>
      </c>
      <c r="V393">
        <v>329798</v>
      </c>
      <c r="W393">
        <v>10439</v>
      </c>
      <c r="X393">
        <v>74823</v>
      </c>
      <c r="Y393">
        <v>41435</v>
      </c>
    </row>
    <row r="394" spans="1:25" ht="12.75">
      <c r="A394" s="7">
        <v>392</v>
      </c>
      <c r="B394" s="7" t="s">
        <v>477</v>
      </c>
      <c r="C394">
        <v>78</v>
      </c>
      <c r="D394" s="10">
        <v>577869</v>
      </c>
      <c r="E394">
        <v>21440.0862</v>
      </c>
      <c r="F394">
        <v>39009.3444</v>
      </c>
      <c r="G394">
        <v>29826.8802</v>
      </c>
      <c r="H394">
        <v>27160.3098</v>
      </c>
      <c r="I394">
        <v>164770.70090000003</v>
      </c>
      <c r="J394">
        <v>53220.30270000001</v>
      </c>
      <c r="K394" s="13">
        <v>554248</v>
      </c>
      <c r="L394" s="13">
        <v>49485</v>
      </c>
      <c r="M394" s="13">
        <v>72118</v>
      </c>
      <c r="N394">
        <v>144499</v>
      </c>
      <c r="O394">
        <v>631019</v>
      </c>
      <c r="P394">
        <v>32240</v>
      </c>
      <c r="Q394">
        <v>23020</v>
      </c>
      <c r="R394">
        <v>25130</v>
      </c>
      <c r="S394">
        <v>19450</v>
      </c>
      <c r="T394">
        <v>166930</v>
      </c>
      <c r="U394">
        <v>45085</v>
      </c>
      <c r="V394">
        <v>567109</v>
      </c>
      <c r="W394">
        <v>39697</v>
      </c>
      <c r="X394">
        <v>78928</v>
      </c>
      <c r="Y394">
        <v>105180</v>
      </c>
    </row>
    <row r="395" spans="1:25" ht="12.75">
      <c r="A395" s="7">
        <v>393</v>
      </c>
      <c r="B395" s="7" t="s">
        <v>478</v>
      </c>
      <c r="C395">
        <v>79</v>
      </c>
      <c r="D395" s="10">
        <v>208914</v>
      </c>
      <c r="E395">
        <v>8854.008999999998</v>
      </c>
      <c r="F395">
        <v>11575.328999999998</v>
      </c>
      <c r="G395">
        <v>13081.774000000001</v>
      </c>
      <c r="H395">
        <v>8912.323</v>
      </c>
      <c r="I395">
        <v>71940.7024</v>
      </c>
      <c r="J395">
        <v>8478.747200000002</v>
      </c>
      <c r="K395" s="13">
        <v>202414</v>
      </c>
      <c r="L395" s="13">
        <v>6264</v>
      </c>
      <c r="M395" s="13">
        <v>45934</v>
      </c>
      <c r="N395">
        <v>36600</v>
      </c>
      <c r="O395">
        <v>203420</v>
      </c>
      <c r="P395">
        <v>9350</v>
      </c>
      <c r="Q395">
        <v>5520</v>
      </c>
      <c r="R395">
        <v>12140</v>
      </c>
      <c r="S395">
        <v>6770</v>
      </c>
      <c r="T395">
        <v>65700</v>
      </c>
      <c r="U395">
        <v>5200</v>
      </c>
      <c r="V395">
        <v>193081</v>
      </c>
      <c r="W395">
        <v>4439</v>
      </c>
      <c r="X395">
        <v>45579</v>
      </c>
      <c r="Y395">
        <v>18425</v>
      </c>
    </row>
    <row r="396" spans="1:25" ht="12.75">
      <c r="A396" s="7">
        <v>394</v>
      </c>
      <c r="B396" s="7" t="s">
        <v>479</v>
      </c>
      <c r="C396">
        <v>84</v>
      </c>
      <c r="D396" s="10">
        <v>84203</v>
      </c>
      <c r="E396">
        <v>7212.1217</v>
      </c>
      <c r="F396">
        <v>5787.718999999999</v>
      </c>
      <c r="G396">
        <v>4910.8969</v>
      </c>
      <c r="H396">
        <v>3032.4875</v>
      </c>
      <c r="I396">
        <v>26282.1178</v>
      </c>
      <c r="J396">
        <v>6385.633400000001</v>
      </c>
      <c r="K396" s="13">
        <v>81367</v>
      </c>
      <c r="L396" s="13">
        <v>4784</v>
      </c>
      <c r="M396" s="13">
        <v>16949</v>
      </c>
      <c r="N396">
        <v>18311</v>
      </c>
      <c r="O396">
        <v>91494</v>
      </c>
      <c r="P396">
        <v>9140</v>
      </c>
      <c r="Q396">
        <v>2380</v>
      </c>
      <c r="R396">
        <v>3730</v>
      </c>
      <c r="S396">
        <v>2450</v>
      </c>
      <c r="T396">
        <v>25650</v>
      </c>
      <c r="U396">
        <v>5877</v>
      </c>
      <c r="V396">
        <v>84135</v>
      </c>
      <c r="W396">
        <v>4057</v>
      </c>
      <c r="X396">
        <v>18130</v>
      </c>
      <c r="Y396">
        <v>12909</v>
      </c>
    </row>
    <row r="397" spans="1:25" ht="12.75">
      <c r="A397" s="7">
        <v>395</v>
      </c>
      <c r="B397" s="7" t="s">
        <v>480</v>
      </c>
      <c r="C397">
        <v>80</v>
      </c>
      <c r="D397" s="10">
        <v>80941</v>
      </c>
      <c r="E397">
        <v>3828.87</v>
      </c>
      <c r="F397">
        <v>7610.76</v>
      </c>
      <c r="G397">
        <v>5218.695</v>
      </c>
      <c r="H397">
        <v>3096.765</v>
      </c>
      <c r="I397">
        <v>29341.11</v>
      </c>
      <c r="J397">
        <v>3851.4664000000002</v>
      </c>
      <c r="K397" s="13">
        <v>79410</v>
      </c>
      <c r="L397" s="13">
        <v>3035</v>
      </c>
      <c r="M397" s="13">
        <v>19814</v>
      </c>
      <c r="N397">
        <v>14745</v>
      </c>
      <c r="O397">
        <v>80266</v>
      </c>
      <c r="P397">
        <v>4790</v>
      </c>
      <c r="Q397">
        <v>4240</v>
      </c>
      <c r="R397">
        <v>4080</v>
      </c>
      <c r="S397">
        <v>2130</v>
      </c>
      <c r="T397">
        <v>27910</v>
      </c>
      <c r="U397">
        <v>2915</v>
      </c>
      <c r="V397">
        <v>76295</v>
      </c>
      <c r="W397">
        <v>2007</v>
      </c>
      <c r="X397">
        <v>20078</v>
      </c>
      <c r="Y397">
        <v>8592</v>
      </c>
    </row>
    <row r="398" spans="1:25" ht="12.75">
      <c r="A398" s="7">
        <v>396</v>
      </c>
      <c r="B398" s="7" t="s">
        <v>481</v>
      </c>
      <c r="C398">
        <v>79</v>
      </c>
      <c r="D398" s="10">
        <v>86940</v>
      </c>
      <c r="E398">
        <v>5409.8793000000005</v>
      </c>
      <c r="F398">
        <v>3729.2592</v>
      </c>
      <c r="G398">
        <v>5344.4537</v>
      </c>
      <c r="H398">
        <v>2940.0629000000004</v>
      </c>
      <c r="I398">
        <v>30434.3575</v>
      </c>
      <c r="J398">
        <v>2885.1704</v>
      </c>
      <c r="K398" s="13">
        <v>84715</v>
      </c>
      <c r="L398" s="13">
        <v>1884</v>
      </c>
      <c r="M398" s="13">
        <v>20005</v>
      </c>
      <c r="N398">
        <v>13737</v>
      </c>
      <c r="O398">
        <v>84014</v>
      </c>
      <c r="P398">
        <v>5080</v>
      </c>
      <c r="Q398">
        <v>1870</v>
      </c>
      <c r="R398">
        <v>5470</v>
      </c>
      <c r="S398">
        <v>2260</v>
      </c>
      <c r="T398">
        <v>28050</v>
      </c>
      <c r="U398">
        <v>2237</v>
      </c>
      <c r="V398">
        <v>80670</v>
      </c>
      <c r="W398">
        <v>1380</v>
      </c>
      <c r="X398">
        <v>18066</v>
      </c>
      <c r="Y398">
        <v>7428</v>
      </c>
    </row>
    <row r="399" spans="1:25" ht="12.75">
      <c r="A399" s="7">
        <v>397</v>
      </c>
      <c r="B399" s="7" t="s">
        <v>482</v>
      </c>
      <c r="C399">
        <v>83</v>
      </c>
      <c r="D399" s="10">
        <v>135817</v>
      </c>
      <c r="E399">
        <v>10798.5856</v>
      </c>
      <c r="F399">
        <v>6626.1536</v>
      </c>
      <c r="G399">
        <v>7211.952000000001</v>
      </c>
      <c r="H399">
        <v>4564.8064</v>
      </c>
      <c r="I399">
        <v>41563.2598</v>
      </c>
      <c r="J399">
        <v>8427.5981</v>
      </c>
      <c r="K399" s="13">
        <v>130119</v>
      </c>
      <c r="L399" s="13">
        <v>7797</v>
      </c>
      <c r="M399" s="13">
        <v>26281</v>
      </c>
      <c r="N399">
        <v>28226</v>
      </c>
      <c r="O399">
        <v>138633</v>
      </c>
      <c r="P399">
        <v>11120</v>
      </c>
      <c r="Q399">
        <v>3320</v>
      </c>
      <c r="R399">
        <v>5070</v>
      </c>
      <c r="S399">
        <v>4060</v>
      </c>
      <c r="T399">
        <v>41130</v>
      </c>
      <c r="U399">
        <v>6806</v>
      </c>
      <c r="V399">
        <v>128980</v>
      </c>
      <c r="W399">
        <v>5089</v>
      </c>
      <c r="X399">
        <v>29076</v>
      </c>
      <c r="Y399">
        <v>18256</v>
      </c>
    </row>
    <row r="400" spans="1:25" ht="12.75">
      <c r="A400" s="7">
        <v>398</v>
      </c>
      <c r="B400" s="7" t="s">
        <v>483</v>
      </c>
      <c r="C400">
        <v>77</v>
      </c>
      <c r="D400" s="10">
        <v>321067</v>
      </c>
      <c r="E400">
        <v>23389.0542</v>
      </c>
      <c r="F400">
        <v>19500.0399</v>
      </c>
      <c r="G400">
        <v>18249.5088</v>
      </c>
      <c r="H400">
        <v>10224.1224</v>
      </c>
      <c r="I400">
        <v>108020.4182</v>
      </c>
      <c r="J400">
        <v>25010.569199999998</v>
      </c>
      <c r="K400" s="13">
        <v>310416</v>
      </c>
      <c r="L400" s="13">
        <v>17491</v>
      </c>
      <c r="M400" s="13">
        <v>67267</v>
      </c>
      <c r="N400">
        <v>71035</v>
      </c>
      <c r="O400">
        <v>327572</v>
      </c>
      <c r="P400">
        <v>24260</v>
      </c>
      <c r="Q400">
        <v>10320</v>
      </c>
      <c r="R400">
        <v>12870</v>
      </c>
      <c r="S400">
        <v>7500</v>
      </c>
      <c r="T400">
        <v>100290</v>
      </c>
      <c r="U400">
        <v>24250</v>
      </c>
      <c r="V400">
        <v>302866</v>
      </c>
      <c r="W400">
        <v>11782</v>
      </c>
      <c r="X400">
        <v>66896</v>
      </c>
      <c r="Y400">
        <v>49430</v>
      </c>
    </row>
    <row r="401" spans="1:25" ht="12.75">
      <c r="A401" s="7">
        <v>399</v>
      </c>
      <c r="B401" s="7" t="s">
        <v>484</v>
      </c>
      <c r="C401">
        <v>79</v>
      </c>
      <c r="D401" s="10">
        <v>19245</v>
      </c>
      <c r="E401">
        <v>736.6440000000001</v>
      </c>
      <c r="F401">
        <v>752.658</v>
      </c>
      <c r="G401">
        <v>1406.406</v>
      </c>
      <c r="H401">
        <v>776.2080000000001</v>
      </c>
      <c r="I401">
        <v>6847.9552</v>
      </c>
      <c r="J401">
        <v>631.0636999999999</v>
      </c>
      <c r="K401" s="13">
        <v>18825</v>
      </c>
      <c r="L401" s="13">
        <v>308</v>
      </c>
      <c r="M401" s="13">
        <v>4828</v>
      </c>
      <c r="N401">
        <v>3221</v>
      </c>
      <c r="O401">
        <v>19539</v>
      </c>
      <c r="P401">
        <v>510</v>
      </c>
      <c r="Q401">
        <v>360</v>
      </c>
      <c r="R401">
        <v>1570</v>
      </c>
      <c r="S401">
        <v>700</v>
      </c>
      <c r="T401">
        <v>6600</v>
      </c>
      <c r="U401">
        <v>523</v>
      </c>
      <c r="V401">
        <v>18896</v>
      </c>
      <c r="W401">
        <v>210</v>
      </c>
      <c r="X401">
        <v>4401</v>
      </c>
      <c r="Y401">
        <v>1974</v>
      </c>
    </row>
    <row r="402" spans="1:25" ht="12.75">
      <c r="A402" s="7">
        <v>400</v>
      </c>
      <c r="B402" s="7" t="s">
        <v>485</v>
      </c>
      <c r="C402">
        <v>81</v>
      </c>
      <c r="D402" s="10">
        <v>134949</v>
      </c>
      <c r="E402">
        <v>5397.079199999999</v>
      </c>
      <c r="F402">
        <v>9229.512200000001</v>
      </c>
      <c r="G402">
        <v>8526.3716</v>
      </c>
      <c r="H402">
        <v>6746.349</v>
      </c>
      <c r="I402">
        <v>47306.0746</v>
      </c>
      <c r="J402">
        <v>4683.0301</v>
      </c>
      <c r="K402" s="13">
        <v>132219</v>
      </c>
      <c r="L402" s="13">
        <v>3292</v>
      </c>
      <c r="M402" s="13">
        <v>30161</v>
      </c>
      <c r="N402">
        <v>23108</v>
      </c>
      <c r="O402">
        <v>130841</v>
      </c>
      <c r="P402">
        <v>6740</v>
      </c>
      <c r="Q402">
        <v>5520</v>
      </c>
      <c r="R402">
        <v>7640</v>
      </c>
      <c r="S402">
        <v>4680</v>
      </c>
      <c r="T402">
        <v>44590</v>
      </c>
      <c r="U402">
        <v>3502</v>
      </c>
      <c r="V402">
        <v>126471</v>
      </c>
      <c r="W402">
        <v>2399</v>
      </c>
      <c r="X402">
        <v>29357</v>
      </c>
      <c r="Y402">
        <v>12880</v>
      </c>
    </row>
    <row r="403" spans="1:25" ht="12.75">
      <c r="A403" s="7">
        <v>401</v>
      </c>
      <c r="B403" s="7" t="s">
        <v>486</v>
      </c>
      <c r="C403">
        <v>84</v>
      </c>
      <c r="D403" s="10">
        <v>172867</v>
      </c>
      <c r="E403">
        <v>12338.736799999999</v>
      </c>
      <c r="F403">
        <v>12283.299599999998</v>
      </c>
      <c r="G403">
        <v>9107.54</v>
      </c>
      <c r="H403">
        <v>8157.188</v>
      </c>
      <c r="I403">
        <v>60951.9795</v>
      </c>
      <c r="J403">
        <v>10670.021499999999</v>
      </c>
      <c r="K403" s="13">
        <v>168069</v>
      </c>
      <c r="L403" s="13">
        <v>8114</v>
      </c>
      <c r="M403" s="13">
        <v>39162</v>
      </c>
      <c r="N403">
        <v>34722</v>
      </c>
      <c r="O403">
        <v>176848</v>
      </c>
      <c r="P403">
        <v>15060</v>
      </c>
      <c r="Q403">
        <v>7190</v>
      </c>
      <c r="R403">
        <v>6760</v>
      </c>
      <c r="S403">
        <v>6340</v>
      </c>
      <c r="T403">
        <v>58430</v>
      </c>
      <c r="U403">
        <v>9400</v>
      </c>
      <c r="V403">
        <v>165496</v>
      </c>
      <c r="W403">
        <v>6114</v>
      </c>
      <c r="X403">
        <v>38493</v>
      </c>
      <c r="Y403">
        <v>21644</v>
      </c>
    </row>
    <row r="404" spans="1:25" ht="12.75">
      <c r="A404" s="7">
        <v>402</v>
      </c>
      <c r="B404" s="7" t="s">
        <v>487</v>
      </c>
      <c r="C404">
        <v>83</v>
      </c>
      <c r="D404" s="10">
        <v>106764</v>
      </c>
      <c r="E404">
        <v>8841.255500000001</v>
      </c>
      <c r="F404">
        <v>5719.329</v>
      </c>
      <c r="G404">
        <v>7020.552</v>
      </c>
      <c r="H404">
        <v>4488.715</v>
      </c>
      <c r="I404">
        <v>37030.327</v>
      </c>
      <c r="J404">
        <v>3574.45</v>
      </c>
      <c r="K404" s="13">
        <v>104375</v>
      </c>
      <c r="L404" s="13">
        <v>2437</v>
      </c>
      <c r="M404" s="13">
        <v>25082</v>
      </c>
      <c r="N404">
        <v>17839</v>
      </c>
      <c r="O404">
        <v>104004</v>
      </c>
      <c r="P404">
        <v>11560</v>
      </c>
      <c r="Q404">
        <v>3150</v>
      </c>
      <c r="R404">
        <v>6550</v>
      </c>
      <c r="S404">
        <v>3000</v>
      </c>
      <c r="T404">
        <v>36130</v>
      </c>
      <c r="U404">
        <v>2560</v>
      </c>
      <c r="V404">
        <v>100375</v>
      </c>
      <c r="W404">
        <v>1546</v>
      </c>
      <c r="X404">
        <v>24019</v>
      </c>
      <c r="Y404">
        <v>10184</v>
      </c>
    </row>
    <row r="405" spans="1:25" ht="12.75">
      <c r="A405" s="7">
        <v>403</v>
      </c>
      <c r="B405" s="7" t="s">
        <v>488</v>
      </c>
      <c r="C405">
        <v>79</v>
      </c>
      <c r="D405" s="10">
        <v>21988</v>
      </c>
      <c r="E405">
        <v>1076.548</v>
      </c>
      <c r="F405">
        <v>1114.102</v>
      </c>
      <c r="G405">
        <v>1752.52</v>
      </c>
      <c r="H405">
        <v>1034.442</v>
      </c>
      <c r="I405">
        <v>8450.9597</v>
      </c>
      <c r="J405">
        <v>603.951</v>
      </c>
      <c r="K405" s="13">
        <v>21611</v>
      </c>
      <c r="L405" s="13">
        <v>439</v>
      </c>
      <c r="M405" s="13">
        <v>5655</v>
      </c>
      <c r="N405">
        <v>3295</v>
      </c>
      <c r="O405">
        <v>22503</v>
      </c>
      <c r="P405">
        <v>1090</v>
      </c>
      <c r="Q405">
        <v>410</v>
      </c>
      <c r="R405">
        <v>1800</v>
      </c>
      <c r="S405">
        <v>900</v>
      </c>
      <c r="T405">
        <v>7770</v>
      </c>
      <c r="U405">
        <v>468</v>
      </c>
      <c r="V405">
        <v>21760</v>
      </c>
      <c r="W405">
        <v>260</v>
      </c>
      <c r="X405">
        <v>5791</v>
      </c>
      <c r="Y405">
        <v>1907</v>
      </c>
    </row>
    <row r="406" spans="1:25" ht="12.75">
      <c r="A406" s="7">
        <v>404</v>
      </c>
      <c r="B406" s="7" t="s">
        <v>489</v>
      </c>
      <c r="C406">
        <v>83</v>
      </c>
      <c r="D406" s="10">
        <v>112097</v>
      </c>
      <c r="E406">
        <v>7140.399</v>
      </c>
      <c r="F406">
        <v>5737.222000000001</v>
      </c>
      <c r="G406">
        <v>5880.892</v>
      </c>
      <c r="H406">
        <v>5315.79</v>
      </c>
      <c r="I406">
        <v>35402.5852</v>
      </c>
      <c r="J406">
        <v>5804.0342</v>
      </c>
      <c r="K406" s="13">
        <v>108522</v>
      </c>
      <c r="L406" s="13">
        <v>3818</v>
      </c>
      <c r="M406" s="13">
        <v>23563</v>
      </c>
      <c r="N406">
        <v>22956</v>
      </c>
      <c r="O406">
        <v>113392</v>
      </c>
      <c r="P406">
        <v>8270</v>
      </c>
      <c r="Q406">
        <v>3340</v>
      </c>
      <c r="R406">
        <v>5110</v>
      </c>
      <c r="S406">
        <v>4860</v>
      </c>
      <c r="T406">
        <v>35020</v>
      </c>
      <c r="U406">
        <v>4554</v>
      </c>
      <c r="V406">
        <v>107335</v>
      </c>
      <c r="W406">
        <v>2632</v>
      </c>
      <c r="X406">
        <v>24293</v>
      </c>
      <c r="Y406">
        <v>13863</v>
      </c>
    </row>
    <row r="407" spans="1:25" ht="12.75">
      <c r="A407" s="7">
        <v>405</v>
      </c>
      <c r="B407" s="7" t="s">
        <v>490</v>
      </c>
      <c r="C407">
        <v>77</v>
      </c>
      <c r="D407" s="10">
        <v>302216</v>
      </c>
      <c r="E407">
        <v>22014.621</v>
      </c>
      <c r="F407">
        <v>20102.6478</v>
      </c>
      <c r="G407">
        <v>14932.241399999999</v>
      </c>
      <c r="H407">
        <v>13356.8832</v>
      </c>
      <c r="I407">
        <v>104172.24990000001</v>
      </c>
      <c r="J407">
        <v>19513.2686</v>
      </c>
      <c r="K407" s="13">
        <v>293736</v>
      </c>
      <c r="L407" s="13">
        <v>13249</v>
      </c>
      <c r="M407" s="13">
        <v>68065</v>
      </c>
      <c r="N407">
        <v>62867</v>
      </c>
      <c r="O407">
        <v>304674</v>
      </c>
      <c r="P407">
        <v>25920</v>
      </c>
      <c r="Q407">
        <v>12090</v>
      </c>
      <c r="R407">
        <v>11050</v>
      </c>
      <c r="S407">
        <v>11120</v>
      </c>
      <c r="T407">
        <v>101200</v>
      </c>
      <c r="U407">
        <v>16201</v>
      </c>
      <c r="V407">
        <v>286353</v>
      </c>
      <c r="W407">
        <v>9074</v>
      </c>
      <c r="X407">
        <v>66710</v>
      </c>
      <c r="Y407">
        <v>38856</v>
      </c>
    </row>
    <row r="408" spans="1:25" ht="12.75">
      <c r="A408" s="7">
        <v>406</v>
      </c>
      <c r="B408" s="7" t="s">
        <v>491</v>
      </c>
      <c r="C408">
        <v>81</v>
      </c>
      <c r="D408" s="10">
        <v>86212</v>
      </c>
      <c r="E408">
        <v>3622.0670999999998</v>
      </c>
      <c r="F408">
        <v>6447.045</v>
      </c>
      <c r="G408">
        <v>4915.383400000001</v>
      </c>
      <c r="H408">
        <v>5446.7762</v>
      </c>
      <c r="I408">
        <v>28647.484600000003</v>
      </c>
      <c r="J408">
        <v>3942.6576000000005</v>
      </c>
      <c r="K408" s="13">
        <v>84323</v>
      </c>
      <c r="L408" s="13">
        <v>2674</v>
      </c>
      <c r="M408" s="13">
        <v>18774</v>
      </c>
      <c r="N408">
        <v>15216</v>
      </c>
      <c r="O408">
        <v>81440</v>
      </c>
      <c r="P408">
        <v>2950</v>
      </c>
      <c r="Q408">
        <v>3700</v>
      </c>
      <c r="R408">
        <v>3430</v>
      </c>
      <c r="S408">
        <v>4050</v>
      </c>
      <c r="T408">
        <v>26930</v>
      </c>
      <c r="U408">
        <v>3148</v>
      </c>
      <c r="V408">
        <v>77396</v>
      </c>
      <c r="W408">
        <v>2010</v>
      </c>
      <c r="X408">
        <v>18257</v>
      </c>
      <c r="Y408">
        <v>9204</v>
      </c>
    </row>
    <row r="409" spans="1:25" ht="12.75">
      <c r="A409" s="7">
        <v>407</v>
      </c>
      <c r="B409" s="7" t="s">
        <v>492</v>
      </c>
      <c r="C409">
        <v>84</v>
      </c>
      <c r="D409" s="10">
        <v>93378</v>
      </c>
      <c r="E409">
        <v>5704.1712</v>
      </c>
      <c r="F409">
        <v>5621.616</v>
      </c>
      <c r="G409">
        <v>5487.9552</v>
      </c>
      <c r="H409">
        <v>2960.1936</v>
      </c>
      <c r="I409">
        <v>29834.289099999995</v>
      </c>
      <c r="J409">
        <v>6507.1004</v>
      </c>
      <c r="K409" s="13">
        <v>89654</v>
      </c>
      <c r="L409" s="13">
        <v>5851</v>
      </c>
      <c r="M409" s="13">
        <v>18675</v>
      </c>
      <c r="N409">
        <v>20179</v>
      </c>
      <c r="O409">
        <v>100167</v>
      </c>
      <c r="P409">
        <v>6880</v>
      </c>
      <c r="Q409">
        <v>3250</v>
      </c>
      <c r="R409">
        <v>4660</v>
      </c>
      <c r="S409">
        <v>2610</v>
      </c>
      <c r="T409">
        <v>30040</v>
      </c>
      <c r="U409">
        <v>4909</v>
      </c>
      <c r="V409">
        <v>92757</v>
      </c>
      <c r="W409">
        <v>4973</v>
      </c>
      <c r="X409">
        <v>19897</v>
      </c>
      <c r="Y409">
        <v>13009</v>
      </c>
    </row>
    <row r="410" spans="1:25" ht="12.75">
      <c r="A410" s="7">
        <v>408</v>
      </c>
      <c r="B410" s="7" t="s">
        <v>493</v>
      </c>
      <c r="C410">
        <v>80</v>
      </c>
      <c r="D410" s="10">
        <v>158714</v>
      </c>
      <c r="E410">
        <v>15222.144000000002</v>
      </c>
      <c r="F410">
        <v>13498.0032</v>
      </c>
      <c r="G410">
        <v>9785.664</v>
      </c>
      <c r="H410">
        <v>6554.841599999999</v>
      </c>
      <c r="I410">
        <v>61427.599500000004</v>
      </c>
      <c r="J410">
        <v>8583.9552</v>
      </c>
      <c r="K410" s="13">
        <v>154556</v>
      </c>
      <c r="L410" s="13">
        <v>6591</v>
      </c>
      <c r="M410" s="13">
        <v>39842</v>
      </c>
      <c r="N410">
        <v>27710</v>
      </c>
      <c r="O410">
        <v>146233</v>
      </c>
      <c r="P410">
        <v>16470</v>
      </c>
      <c r="Q410">
        <v>7190</v>
      </c>
      <c r="R410">
        <v>6630</v>
      </c>
      <c r="S410">
        <v>4450</v>
      </c>
      <c r="T410">
        <v>54900</v>
      </c>
      <c r="U410">
        <v>5722</v>
      </c>
      <c r="V410">
        <v>138081</v>
      </c>
      <c r="W410">
        <v>4114</v>
      </c>
      <c r="X410">
        <v>35980</v>
      </c>
      <c r="Y410">
        <v>15784</v>
      </c>
    </row>
    <row r="411" spans="1:25" ht="12.75">
      <c r="A411">
        <v>409</v>
      </c>
      <c r="B411" s="11" t="s">
        <v>498</v>
      </c>
      <c r="C411" s="13">
        <v>85</v>
      </c>
      <c r="D411" s="12">
        <v>48366</v>
      </c>
      <c r="E411" s="14">
        <v>3127</v>
      </c>
      <c r="F411" s="14">
        <v>2063</v>
      </c>
      <c r="G411" s="12">
        <v>2924</v>
      </c>
      <c r="H411" s="12">
        <v>1793</v>
      </c>
      <c r="I411" s="7">
        <v>18085</v>
      </c>
      <c r="J411" s="12">
        <v>2906</v>
      </c>
      <c r="K411" s="13">
        <v>47332</v>
      </c>
      <c r="L411" s="13">
        <v>1850</v>
      </c>
      <c r="M411" s="13">
        <v>12051</v>
      </c>
      <c r="N411">
        <v>7994</v>
      </c>
      <c r="O411">
        <v>44516</v>
      </c>
      <c r="P411">
        <v>2468</v>
      </c>
      <c r="Q411">
        <v>1014</v>
      </c>
      <c r="R411">
        <v>1775</v>
      </c>
      <c r="S411">
        <v>1120</v>
      </c>
      <c r="T411">
        <v>14997</v>
      </c>
      <c r="U411">
        <v>2055</v>
      </c>
      <c r="V411">
        <v>42039</v>
      </c>
      <c r="W411">
        <v>1455</v>
      </c>
      <c r="X411">
        <v>11217</v>
      </c>
      <c r="Y411">
        <v>3593</v>
      </c>
    </row>
    <row r="412" spans="1:25" ht="12.75">
      <c r="A412">
        <v>410</v>
      </c>
      <c r="B412" s="11" t="s">
        <v>499</v>
      </c>
      <c r="C412" s="13">
        <v>85</v>
      </c>
      <c r="D412" s="12">
        <v>73244</v>
      </c>
      <c r="E412" s="14">
        <v>4411</v>
      </c>
      <c r="F412" s="14">
        <v>3990</v>
      </c>
      <c r="G412" s="12">
        <v>3402</v>
      </c>
      <c r="H412" s="12">
        <v>2790</v>
      </c>
      <c r="I412" s="7">
        <v>25540</v>
      </c>
      <c r="J412" s="12">
        <v>3930</v>
      </c>
      <c r="K412" s="13">
        <v>71549</v>
      </c>
      <c r="L412" s="13">
        <v>2289</v>
      </c>
      <c r="M412" s="13">
        <v>17893</v>
      </c>
      <c r="N412">
        <v>13440</v>
      </c>
      <c r="O412">
        <v>64764</v>
      </c>
      <c r="P412">
        <v>5113</v>
      </c>
      <c r="Q412">
        <v>1916</v>
      </c>
      <c r="R412">
        <v>2283</v>
      </c>
      <c r="S412">
        <v>1706</v>
      </c>
      <c r="T412">
        <v>22526</v>
      </c>
      <c r="U412">
        <v>1948</v>
      </c>
      <c r="V412">
        <v>62011</v>
      </c>
      <c r="W412">
        <v>1422</v>
      </c>
      <c r="X412">
        <v>16680</v>
      </c>
      <c r="Y412">
        <v>6455</v>
      </c>
    </row>
    <row r="413" spans="1:25" ht="13.5" customHeight="1">
      <c r="A413">
        <v>411</v>
      </c>
      <c r="B413" s="11" t="s">
        <v>500</v>
      </c>
      <c r="C413" s="13">
        <v>85</v>
      </c>
      <c r="D413" s="12">
        <v>54263</v>
      </c>
      <c r="E413" s="14">
        <v>3122</v>
      </c>
      <c r="F413" s="14">
        <v>1741</v>
      </c>
      <c r="G413" s="12">
        <v>2629</v>
      </c>
      <c r="H413" s="12">
        <v>2020</v>
      </c>
      <c r="I413" s="7">
        <v>17410</v>
      </c>
      <c r="J413" s="12">
        <v>3531</v>
      </c>
      <c r="K413" s="13">
        <v>52886</v>
      </c>
      <c r="L413" s="13">
        <v>1945</v>
      </c>
      <c r="M413" s="13">
        <v>12748</v>
      </c>
      <c r="N413">
        <v>9830</v>
      </c>
      <c r="O413">
        <v>51817</v>
      </c>
      <c r="P413">
        <v>2396</v>
      </c>
      <c r="Q413">
        <v>830</v>
      </c>
      <c r="R413">
        <v>1793</v>
      </c>
      <c r="S413">
        <v>1452</v>
      </c>
      <c r="T413">
        <v>15038</v>
      </c>
      <c r="U413">
        <v>2230</v>
      </c>
      <c r="V413">
        <v>48504</v>
      </c>
      <c r="W413">
        <v>861</v>
      </c>
      <c r="X413">
        <v>12752</v>
      </c>
      <c r="Y413">
        <v>4870</v>
      </c>
    </row>
    <row r="414" spans="1:25" ht="12.75">
      <c r="A414">
        <v>412</v>
      </c>
      <c r="B414" s="11" t="s">
        <v>501</v>
      </c>
      <c r="C414" s="13">
        <v>85</v>
      </c>
      <c r="D414" s="12">
        <v>58610</v>
      </c>
      <c r="E414" s="14">
        <v>4749</v>
      </c>
      <c r="F414" s="14">
        <v>2242</v>
      </c>
      <c r="G414" s="12">
        <v>3282</v>
      </c>
      <c r="H414" s="12">
        <v>2291</v>
      </c>
      <c r="I414" s="7">
        <v>20850</v>
      </c>
      <c r="J414" s="12">
        <v>2870</v>
      </c>
      <c r="K414" s="13">
        <v>57326</v>
      </c>
      <c r="L414" s="13">
        <v>2161</v>
      </c>
      <c r="M414" s="13">
        <v>14491</v>
      </c>
      <c r="N414">
        <v>9777</v>
      </c>
      <c r="O414">
        <v>56641</v>
      </c>
      <c r="P414">
        <v>4799</v>
      </c>
      <c r="Q414">
        <v>1240</v>
      </c>
      <c r="R414">
        <v>2160</v>
      </c>
      <c r="S414">
        <v>1770</v>
      </c>
      <c r="T414">
        <v>19037</v>
      </c>
      <c r="U414">
        <v>1822</v>
      </c>
      <c r="V414">
        <v>53814</v>
      </c>
      <c r="W414">
        <v>1493</v>
      </c>
      <c r="X414">
        <v>14269</v>
      </c>
      <c r="Y414">
        <v>5514</v>
      </c>
    </row>
    <row r="415" spans="1:25" ht="12.75">
      <c r="A415">
        <v>413</v>
      </c>
      <c r="B415" s="11" t="s">
        <v>502</v>
      </c>
      <c r="C415" s="13">
        <v>85</v>
      </c>
      <c r="D415" s="12">
        <v>26894</v>
      </c>
      <c r="E415" s="14">
        <v>2006</v>
      </c>
      <c r="F415" s="14">
        <v>820</v>
      </c>
      <c r="G415" s="12">
        <v>1370</v>
      </c>
      <c r="H415" s="12">
        <v>772</v>
      </c>
      <c r="I415" s="7">
        <v>9006</v>
      </c>
      <c r="J415" s="12">
        <v>1667</v>
      </c>
      <c r="K415" s="13">
        <v>26193</v>
      </c>
      <c r="L415" s="13">
        <v>1015</v>
      </c>
      <c r="M415" s="13">
        <v>6003</v>
      </c>
      <c r="N415">
        <v>4932</v>
      </c>
      <c r="O415">
        <v>24198</v>
      </c>
      <c r="P415">
        <v>1930</v>
      </c>
      <c r="Q415">
        <v>349</v>
      </c>
      <c r="R415">
        <v>857</v>
      </c>
      <c r="S415">
        <v>518</v>
      </c>
      <c r="T415">
        <v>7375</v>
      </c>
      <c r="U415">
        <v>913</v>
      </c>
      <c r="V415">
        <v>22580</v>
      </c>
      <c r="W415">
        <v>590</v>
      </c>
      <c r="X415">
        <v>5366</v>
      </c>
      <c r="Y415">
        <v>2422</v>
      </c>
    </row>
    <row r="416" spans="1:25" ht="12.75">
      <c r="A416">
        <v>414</v>
      </c>
      <c r="B416" s="11" t="s">
        <v>503</v>
      </c>
      <c r="C416" s="13">
        <v>85</v>
      </c>
      <c r="D416" s="12">
        <v>41392</v>
      </c>
      <c r="E416" s="14">
        <v>3062</v>
      </c>
      <c r="F416" s="14">
        <v>1675</v>
      </c>
      <c r="G416" s="12">
        <v>1926</v>
      </c>
      <c r="H416" s="12">
        <v>1675</v>
      </c>
      <c r="I416" s="7">
        <v>15014</v>
      </c>
      <c r="J416" s="12">
        <v>2356</v>
      </c>
      <c r="K416" s="13">
        <v>40561</v>
      </c>
      <c r="L416" s="13">
        <v>1185</v>
      </c>
      <c r="M416" s="13">
        <v>10685</v>
      </c>
      <c r="N416">
        <v>7152</v>
      </c>
      <c r="O416">
        <v>33482</v>
      </c>
      <c r="P416">
        <v>2702</v>
      </c>
      <c r="Q416">
        <v>739</v>
      </c>
      <c r="R416">
        <v>1176</v>
      </c>
      <c r="S416">
        <v>909</v>
      </c>
      <c r="T416">
        <v>11324</v>
      </c>
      <c r="U416">
        <v>1267</v>
      </c>
      <c r="V416">
        <v>31868</v>
      </c>
      <c r="W416">
        <v>666</v>
      </c>
      <c r="X416">
        <v>8552</v>
      </c>
      <c r="Y416">
        <v>3464</v>
      </c>
    </row>
    <row r="417" spans="1:25" ht="12.75">
      <c r="A417">
        <v>415</v>
      </c>
      <c r="B417" s="11" t="s">
        <v>504</v>
      </c>
      <c r="C417" s="13">
        <v>85</v>
      </c>
      <c r="D417" s="12">
        <v>277391</v>
      </c>
      <c r="E417" s="14">
        <v>10577</v>
      </c>
      <c r="F417" s="14">
        <v>15623</v>
      </c>
      <c r="G417" s="12">
        <v>14447</v>
      </c>
      <c r="H417" s="12">
        <v>14509</v>
      </c>
      <c r="I417" s="7">
        <v>75420</v>
      </c>
      <c r="J417" s="12">
        <v>22523</v>
      </c>
      <c r="K417" s="13">
        <v>266709</v>
      </c>
      <c r="L417" s="13">
        <v>24437</v>
      </c>
      <c r="M417" s="13">
        <v>40140</v>
      </c>
      <c r="N417">
        <v>62757</v>
      </c>
      <c r="O417">
        <v>279237</v>
      </c>
      <c r="P417">
        <v>13557</v>
      </c>
      <c r="Q417">
        <v>8802</v>
      </c>
      <c r="R417">
        <v>10849</v>
      </c>
      <c r="S417">
        <v>10340</v>
      </c>
      <c r="T417">
        <v>75160</v>
      </c>
      <c r="U417">
        <v>11767</v>
      </c>
      <c r="V417">
        <v>255152</v>
      </c>
      <c r="W417">
        <v>16190</v>
      </c>
      <c r="X417">
        <v>50080</v>
      </c>
      <c r="Y417">
        <v>35509</v>
      </c>
    </row>
    <row r="418" spans="1:25" ht="12.75">
      <c r="A418">
        <v>416</v>
      </c>
      <c r="B418" s="11" t="s">
        <v>505</v>
      </c>
      <c r="C418" s="13">
        <v>85</v>
      </c>
      <c r="D418" s="12">
        <v>37659</v>
      </c>
      <c r="E418" s="14">
        <v>2772</v>
      </c>
      <c r="F418" s="14">
        <v>2202</v>
      </c>
      <c r="G418" s="12">
        <v>2017</v>
      </c>
      <c r="H418" s="12">
        <v>1546</v>
      </c>
      <c r="I418" s="7">
        <v>13412</v>
      </c>
      <c r="J418" s="12">
        <v>1982</v>
      </c>
      <c r="K418" s="13">
        <v>36734</v>
      </c>
      <c r="L418" s="13">
        <v>1541</v>
      </c>
      <c r="M418" s="13">
        <v>9650</v>
      </c>
      <c r="N418">
        <v>6727</v>
      </c>
      <c r="O418">
        <v>32750</v>
      </c>
      <c r="P418">
        <v>2341</v>
      </c>
      <c r="Q418">
        <v>1032</v>
      </c>
      <c r="R418">
        <v>1098</v>
      </c>
      <c r="S418">
        <v>1098</v>
      </c>
      <c r="T418">
        <v>11336</v>
      </c>
      <c r="U418">
        <v>1106</v>
      </c>
      <c r="V418">
        <v>31029</v>
      </c>
      <c r="W418">
        <v>1154</v>
      </c>
      <c r="X418">
        <v>8365</v>
      </c>
      <c r="Y418">
        <v>3232</v>
      </c>
    </row>
    <row r="419" spans="1:25" ht="12.75">
      <c r="A419">
        <v>417</v>
      </c>
      <c r="B419" s="11" t="s">
        <v>506</v>
      </c>
      <c r="C419" s="13">
        <v>85</v>
      </c>
      <c r="D419" s="12">
        <v>66488</v>
      </c>
      <c r="E419" s="14">
        <v>3437</v>
      </c>
      <c r="F419" s="14">
        <v>4619</v>
      </c>
      <c r="G419" s="12">
        <v>2870</v>
      </c>
      <c r="H419" s="12">
        <v>4268</v>
      </c>
      <c r="I419" s="7">
        <v>23541</v>
      </c>
      <c r="J419" s="12">
        <v>3298</v>
      </c>
      <c r="K419" s="13">
        <v>65295</v>
      </c>
      <c r="L419" s="13">
        <v>1974</v>
      </c>
      <c r="M419" s="13">
        <v>17671</v>
      </c>
      <c r="N419">
        <v>12237</v>
      </c>
      <c r="O419">
        <v>60799</v>
      </c>
      <c r="P419">
        <v>4174</v>
      </c>
      <c r="Q419">
        <v>2794</v>
      </c>
      <c r="R419">
        <v>2096</v>
      </c>
      <c r="S419">
        <v>2509</v>
      </c>
      <c r="T419">
        <v>22273</v>
      </c>
      <c r="U419">
        <v>2042</v>
      </c>
      <c r="V419">
        <v>58340</v>
      </c>
      <c r="W419">
        <v>1214</v>
      </c>
      <c r="X419">
        <v>15115</v>
      </c>
      <c r="Y419">
        <v>6475</v>
      </c>
    </row>
    <row r="420" spans="1:25" ht="12.75">
      <c r="A420">
        <v>418</v>
      </c>
      <c r="B420" s="11" t="s">
        <v>507</v>
      </c>
      <c r="C420" s="13">
        <v>85</v>
      </c>
      <c r="D420" s="12">
        <v>56315</v>
      </c>
      <c r="E420" s="14">
        <v>3021</v>
      </c>
      <c r="F420" s="14">
        <v>1945</v>
      </c>
      <c r="G420" s="12">
        <v>2894</v>
      </c>
      <c r="H420" s="12">
        <v>2665</v>
      </c>
      <c r="I420" s="7">
        <v>17456</v>
      </c>
      <c r="J420" s="12">
        <v>2818</v>
      </c>
      <c r="K420" s="13">
        <v>54646</v>
      </c>
      <c r="L420" s="13">
        <v>2618</v>
      </c>
      <c r="M420" s="13">
        <v>12326</v>
      </c>
      <c r="N420">
        <v>9742</v>
      </c>
      <c r="O420">
        <v>50438</v>
      </c>
      <c r="P420">
        <v>2920</v>
      </c>
      <c r="Q420">
        <v>1168</v>
      </c>
      <c r="R420">
        <v>1665</v>
      </c>
      <c r="S420">
        <v>1886</v>
      </c>
      <c r="T420">
        <v>15312</v>
      </c>
      <c r="U420">
        <v>1507</v>
      </c>
      <c r="V420">
        <v>47133</v>
      </c>
      <c r="W420">
        <v>1687</v>
      </c>
      <c r="X420">
        <v>11473</v>
      </c>
      <c r="Y420">
        <v>4753</v>
      </c>
    </row>
    <row r="421" spans="1:25" ht="12.75">
      <c r="A421">
        <v>419</v>
      </c>
      <c r="B421" s="11" t="s">
        <v>508</v>
      </c>
      <c r="C421" s="13">
        <v>85</v>
      </c>
      <c r="D421" s="12">
        <v>32581</v>
      </c>
      <c r="E421" s="14">
        <v>2161</v>
      </c>
      <c r="F421" s="14">
        <v>861</v>
      </c>
      <c r="G421" s="12">
        <v>1654</v>
      </c>
      <c r="H421" s="12">
        <v>1077</v>
      </c>
      <c r="I421" s="7">
        <v>9715</v>
      </c>
      <c r="J421" s="12">
        <v>2604</v>
      </c>
      <c r="K421" s="13">
        <v>31799</v>
      </c>
      <c r="L421" s="13">
        <v>1316</v>
      </c>
      <c r="M421" s="13">
        <v>6413</v>
      </c>
      <c r="N421">
        <v>6699</v>
      </c>
      <c r="O421">
        <v>31082</v>
      </c>
      <c r="P421">
        <v>1636</v>
      </c>
      <c r="Q421">
        <v>487</v>
      </c>
      <c r="R421">
        <v>903</v>
      </c>
      <c r="S421">
        <v>751</v>
      </c>
      <c r="T421">
        <v>7943</v>
      </c>
      <c r="U421">
        <v>1374</v>
      </c>
      <c r="V421">
        <v>28594</v>
      </c>
      <c r="W421">
        <v>637</v>
      </c>
      <c r="X421">
        <v>6481</v>
      </c>
      <c r="Y421">
        <v>3337</v>
      </c>
    </row>
    <row r="422" spans="1:25" ht="12.75">
      <c r="A422">
        <v>420</v>
      </c>
      <c r="B422" s="11" t="s">
        <v>509</v>
      </c>
      <c r="C422" s="13">
        <v>85</v>
      </c>
      <c r="D422" s="12">
        <v>80671</v>
      </c>
      <c r="E422" s="14">
        <v>7672</v>
      </c>
      <c r="F422" s="14">
        <v>2988</v>
      </c>
      <c r="G422" s="12">
        <v>3935</v>
      </c>
      <c r="H422" s="12">
        <v>2759</v>
      </c>
      <c r="I422" s="7">
        <v>26126</v>
      </c>
      <c r="J422" s="12">
        <v>6148</v>
      </c>
      <c r="K422" s="13">
        <v>78699</v>
      </c>
      <c r="L422" s="13">
        <v>3991</v>
      </c>
      <c r="M422" s="13">
        <v>18533</v>
      </c>
      <c r="N422">
        <v>16173</v>
      </c>
      <c r="O422">
        <v>74986</v>
      </c>
      <c r="P422">
        <v>8081</v>
      </c>
      <c r="Q422">
        <v>1697</v>
      </c>
      <c r="R422">
        <v>2363</v>
      </c>
      <c r="S422">
        <v>2048</v>
      </c>
      <c r="T422">
        <v>24065</v>
      </c>
      <c r="U422">
        <v>3407</v>
      </c>
      <c r="V422">
        <v>70122</v>
      </c>
      <c r="W422">
        <v>2254</v>
      </c>
      <c r="X422">
        <v>18840</v>
      </c>
      <c r="Y422">
        <v>8073</v>
      </c>
    </row>
    <row r="423" spans="1:25" ht="12.75">
      <c r="A423">
        <v>421</v>
      </c>
      <c r="B423" s="11" t="s">
        <v>510</v>
      </c>
      <c r="C423" s="13">
        <v>85</v>
      </c>
      <c r="D423" s="12">
        <v>105066</v>
      </c>
      <c r="E423" s="14">
        <v>5867</v>
      </c>
      <c r="F423" s="14">
        <v>3830</v>
      </c>
      <c r="G423" s="12">
        <v>4361</v>
      </c>
      <c r="H423" s="12">
        <v>4303</v>
      </c>
      <c r="I423" s="7">
        <v>28139</v>
      </c>
      <c r="J423" s="12">
        <v>9211</v>
      </c>
      <c r="K423" s="13">
        <v>100124</v>
      </c>
      <c r="L423" s="13">
        <v>9746</v>
      </c>
      <c r="M423" s="13">
        <v>18562</v>
      </c>
      <c r="N423">
        <v>20946</v>
      </c>
      <c r="O423">
        <v>95371</v>
      </c>
      <c r="P423">
        <v>4886</v>
      </c>
      <c r="Q423">
        <v>1690</v>
      </c>
      <c r="R423">
        <v>2687</v>
      </c>
      <c r="S423">
        <v>2698</v>
      </c>
      <c r="T423">
        <v>23636</v>
      </c>
      <c r="U423">
        <v>4257</v>
      </c>
      <c r="V423">
        <v>86397</v>
      </c>
      <c r="W423">
        <v>4999</v>
      </c>
      <c r="X423">
        <v>20678</v>
      </c>
      <c r="Y423">
        <v>9293</v>
      </c>
    </row>
    <row r="424" spans="1:25" ht="12.75">
      <c r="A424">
        <v>422</v>
      </c>
      <c r="B424" s="11" t="s">
        <v>511</v>
      </c>
      <c r="C424" s="13">
        <v>85</v>
      </c>
      <c r="D424" s="12">
        <v>63828</v>
      </c>
      <c r="E424" s="14">
        <v>2522</v>
      </c>
      <c r="F424" s="14">
        <v>2543</v>
      </c>
      <c r="G424" s="12">
        <v>2782</v>
      </c>
      <c r="H424" s="12">
        <v>2650</v>
      </c>
      <c r="I424" s="7">
        <v>20967</v>
      </c>
      <c r="J424" s="12">
        <v>3816</v>
      </c>
      <c r="K424" s="13">
        <v>62195</v>
      </c>
      <c r="L424" s="13">
        <v>2542</v>
      </c>
      <c r="M424" s="13">
        <v>15693</v>
      </c>
      <c r="N424">
        <v>11238</v>
      </c>
      <c r="O424">
        <v>58008</v>
      </c>
      <c r="P424">
        <v>2381</v>
      </c>
      <c r="Q424">
        <v>1219</v>
      </c>
      <c r="R424">
        <v>2166</v>
      </c>
      <c r="S424">
        <v>1790</v>
      </c>
      <c r="T424">
        <v>18036</v>
      </c>
      <c r="U424">
        <v>2073</v>
      </c>
      <c r="V424">
        <v>54883</v>
      </c>
      <c r="W424">
        <v>1264</v>
      </c>
      <c r="X424">
        <v>15238</v>
      </c>
      <c r="Y424">
        <v>5329</v>
      </c>
    </row>
    <row r="425" spans="1:25" ht="12.75">
      <c r="A425">
        <v>423</v>
      </c>
      <c r="B425" s="11" t="s">
        <v>512</v>
      </c>
      <c r="C425" s="13">
        <v>85</v>
      </c>
      <c r="D425" s="12">
        <v>47735</v>
      </c>
      <c r="E425" s="14">
        <v>3519</v>
      </c>
      <c r="F425" s="14">
        <v>1362</v>
      </c>
      <c r="G425" s="12">
        <v>2212</v>
      </c>
      <c r="H425" s="12">
        <v>1823</v>
      </c>
      <c r="I425" s="7">
        <v>14451</v>
      </c>
      <c r="J425" s="12">
        <v>3580</v>
      </c>
      <c r="K425" s="13">
        <v>46572</v>
      </c>
      <c r="L425" s="13">
        <v>2146</v>
      </c>
      <c r="M425" s="13">
        <v>9954</v>
      </c>
      <c r="N425">
        <v>9402</v>
      </c>
      <c r="O425">
        <v>45428</v>
      </c>
      <c r="P425">
        <v>2463</v>
      </c>
      <c r="Q425">
        <v>669</v>
      </c>
      <c r="R425">
        <v>1384</v>
      </c>
      <c r="S425">
        <v>1272</v>
      </c>
      <c r="T425">
        <v>11832</v>
      </c>
      <c r="U425">
        <v>1802</v>
      </c>
      <c r="V425">
        <v>41861</v>
      </c>
      <c r="W425">
        <v>909</v>
      </c>
      <c r="X425">
        <v>9429</v>
      </c>
      <c r="Y425">
        <v>4639</v>
      </c>
    </row>
    <row r="426" spans="1:25" ht="12.75">
      <c r="A426">
        <v>424</v>
      </c>
      <c r="B426" s="11" t="s">
        <v>513</v>
      </c>
      <c r="C426" s="13">
        <v>85</v>
      </c>
      <c r="D426" s="12">
        <v>57527</v>
      </c>
      <c r="E426" s="14">
        <v>3329</v>
      </c>
      <c r="F426" s="14">
        <v>1530</v>
      </c>
      <c r="G426" s="12">
        <v>2802</v>
      </c>
      <c r="H426" s="12">
        <v>2154</v>
      </c>
      <c r="I426" s="7">
        <v>17963</v>
      </c>
      <c r="J426" s="12">
        <v>3208</v>
      </c>
      <c r="K426" s="13">
        <v>55486</v>
      </c>
      <c r="L426" s="13">
        <v>2143</v>
      </c>
      <c r="M426" s="13">
        <v>12336</v>
      </c>
      <c r="N426">
        <v>10435</v>
      </c>
      <c r="O426">
        <v>54033</v>
      </c>
      <c r="P426">
        <v>2445</v>
      </c>
      <c r="Q426">
        <v>735</v>
      </c>
      <c r="R426">
        <v>1682</v>
      </c>
      <c r="S426">
        <v>1382</v>
      </c>
      <c r="T426">
        <v>14641</v>
      </c>
      <c r="U426">
        <v>1795</v>
      </c>
      <c r="V426">
        <v>50144</v>
      </c>
      <c r="W426">
        <v>1021</v>
      </c>
      <c r="X426">
        <v>11479</v>
      </c>
      <c r="Y426">
        <v>5419</v>
      </c>
    </row>
    <row r="427" spans="1:25" ht="12.75">
      <c r="A427">
        <v>425</v>
      </c>
      <c r="B427" s="11" t="s">
        <v>514</v>
      </c>
      <c r="C427" s="13">
        <v>85</v>
      </c>
      <c r="D427" s="12">
        <v>30832</v>
      </c>
      <c r="E427" s="14">
        <v>2466</v>
      </c>
      <c r="F427" s="14">
        <v>1233</v>
      </c>
      <c r="G427" s="12">
        <v>1633</v>
      </c>
      <c r="H427" s="12">
        <v>1062</v>
      </c>
      <c r="I427" s="7">
        <v>10629</v>
      </c>
      <c r="J427" s="12">
        <v>1702</v>
      </c>
      <c r="K427" s="13">
        <v>30010</v>
      </c>
      <c r="L427" s="13">
        <v>1066</v>
      </c>
      <c r="M427" s="13">
        <v>7509</v>
      </c>
      <c r="N427">
        <v>5555</v>
      </c>
      <c r="O427">
        <v>29419</v>
      </c>
      <c r="P427">
        <v>2164</v>
      </c>
      <c r="Q427">
        <v>689</v>
      </c>
      <c r="R427">
        <v>1140</v>
      </c>
      <c r="S427">
        <v>785</v>
      </c>
      <c r="T427">
        <v>9440</v>
      </c>
      <c r="U427">
        <v>937</v>
      </c>
      <c r="V427">
        <v>27607</v>
      </c>
      <c r="W427">
        <v>794</v>
      </c>
      <c r="X427">
        <v>6916</v>
      </c>
      <c r="Y427">
        <v>2907</v>
      </c>
    </row>
    <row r="428" spans="1:25" ht="12.75">
      <c r="A428">
        <v>426</v>
      </c>
      <c r="B428" s="11" t="s">
        <v>515</v>
      </c>
      <c r="C428" s="13">
        <v>85</v>
      </c>
      <c r="D428" s="12">
        <v>32422</v>
      </c>
      <c r="E428" s="14">
        <v>2114</v>
      </c>
      <c r="F428" s="14">
        <v>900</v>
      </c>
      <c r="G428" s="12">
        <v>1688</v>
      </c>
      <c r="H428" s="12">
        <v>997</v>
      </c>
      <c r="I428" s="7">
        <v>10446</v>
      </c>
      <c r="J428" s="12">
        <v>2118</v>
      </c>
      <c r="K428" s="13">
        <v>31262</v>
      </c>
      <c r="L428" s="13">
        <v>1415</v>
      </c>
      <c r="M428" s="13">
        <v>6806</v>
      </c>
      <c r="N428">
        <v>5752</v>
      </c>
      <c r="O428">
        <v>29567</v>
      </c>
      <c r="P428">
        <v>1412</v>
      </c>
      <c r="Q428">
        <v>404</v>
      </c>
      <c r="R428">
        <v>1028</v>
      </c>
      <c r="S428">
        <v>650</v>
      </c>
      <c r="T428">
        <v>8519</v>
      </c>
      <c r="U428">
        <v>862</v>
      </c>
      <c r="V428">
        <v>27000</v>
      </c>
      <c r="W428">
        <v>701</v>
      </c>
      <c r="X428">
        <v>6473</v>
      </c>
      <c r="Y428">
        <v>2460</v>
      </c>
    </row>
    <row r="429" spans="1:25" ht="12.75">
      <c r="A429">
        <v>427</v>
      </c>
      <c r="B429" s="11" t="s">
        <v>516</v>
      </c>
      <c r="C429" s="13">
        <v>85</v>
      </c>
      <c r="D429" s="12">
        <v>108694</v>
      </c>
      <c r="E429" s="14">
        <v>6232</v>
      </c>
      <c r="F429" s="14">
        <v>5692</v>
      </c>
      <c r="G429" s="12">
        <v>4729</v>
      </c>
      <c r="H429" s="12">
        <v>5086</v>
      </c>
      <c r="I429" s="7">
        <v>36541</v>
      </c>
      <c r="J429" s="12">
        <v>6027</v>
      </c>
      <c r="K429" s="13">
        <v>106240</v>
      </c>
      <c r="L429" s="13">
        <v>6062</v>
      </c>
      <c r="M429" s="13">
        <v>26179</v>
      </c>
      <c r="N429">
        <v>18301</v>
      </c>
      <c r="O429">
        <v>99458</v>
      </c>
      <c r="P429">
        <v>5408</v>
      </c>
      <c r="Q429">
        <v>3200</v>
      </c>
      <c r="R429">
        <v>2982</v>
      </c>
      <c r="S429">
        <v>3363</v>
      </c>
      <c r="T429">
        <v>32740</v>
      </c>
      <c r="U429">
        <v>3102</v>
      </c>
      <c r="V429">
        <v>94004</v>
      </c>
      <c r="W429">
        <v>4485</v>
      </c>
      <c r="X429">
        <v>23690</v>
      </c>
      <c r="Y429">
        <v>8787</v>
      </c>
    </row>
    <row r="430" spans="1:25" ht="12.75">
      <c r="A430">
        <v>428</v>
      </c>
      <c r="B430" s="11" t="s">
        <v>517</v>
      </c>
      <c r="C430" s="13">
        <v>85</v>
      </c>
      <c r="D430" s="12">
        <v>39780</v>
      </c>
      <c r="E430" s="14">
        <v>2774</v>
      </c>
      <c r="F430" s="14">
        <v>1144</v>
      </c>
      <c r="G430" s="12">
        <v>1859</v>
      </c>
      <c r="H430" s="12">
        <v>1565</v>
      </c>
      <c r="I430" s="7">
        <v>13376</v>
      </c>
      <c r="J430" s="12">
        <v>2393</v>
      </c>
      <c r="K430" s="13">
        <v>38913</v>
      </c>
      <c r="L430" s="13">
        <v>1369</v>
      </c>
      <c r="M430" s="13">
        <v>8928</v>
      </c>
      <c r="N430">
        <v>6801</v>
      </c>
      <c r="O430">
        <v>36293</v>
      </c>
      <c r="P430">
        <v>2327</v>
      </c>
      <c r="Q430">
        <v>529</v>
      </c>
      <c r="R430">
        <v>1256</v>
      </c>
      <c r="S430">
        <v>1015</v>
      </c>
      <c r="T430">
        <v>10356</v>
      </c>
      <c r="U430">
        <v>1528</v>
      </c>
      <c r="V430">
        <v>33755</v>
      </c>
      <c r="W430">
        <v>646</v>
      </c>
      <c r="X430">
        <v>8288</v>
      </c>
      <c r="Y430">
        <v>3747</v>
      </c>
    </row>
    <row r="431" spans="1:25" ht="12.75">
      <c r="A431">
        <v>429</v>
      </c>
      <c r="B431" s="11" t="s">
        <v>518</v>
      </c>
      <c r="C431" s="13">
        <v>85</v>
      </c>
      <c r="D431" s="12">
        <v>15933</v>
      </c>
      <c r="E431" s="14">
        <v>612</v>
      </c>
      <c r="F431" s="14">
        <v>450</v>
      </c>
      <c r="G431" s="12">
        <v>728</v>
      </c>
      <c r="H431" s="12">
        <v>586</v>
      </c>
      <c r="I431" s="7">
        <v>4696</v>
      </c>
      <c r="J431" s="12">
        <v>1068</v>
      </c>
      <c r="K431" s="13">
        <v>15393</v>
      </c>
      <c r="L431" s="13">
        <v>884</v>
      </c>
      <c r="M431" s="13">
        <v>3139</v>
      </c>
      <c r="N431">
        <v>3176</v>
      </c>
      <c r="O431">
        <v>14789</v>
      </c>
      <c r="P431">
        <v>551</v>
      </c>
      <c r="Q431">
        <v>202</v>
      </c>
      <c r="R431">
        <v>554</v>
      </c>
      <c r="S431">
        <v>346</v>
      </c>
      <c r="T431">
        <v>3679</v>
      </c>
      <c r="U431">
        <v>549</v>
      </c>
      <c r="V431">
        <v>13556</v>
      </c>
      <c r="W431">
        <v>406</v>
      </c>
      <c r="X431">
        <v>3005</v>
      </c>
      <c r="Y431">
        <v>1490</v>
      </c>
    </row>
    <row r="432" spans="1:25" ht="12.75">
      <c r="A432">
        <v>430</v>
      </c>
      <c r="B432" s="11" t="s">
        <v>519</v>
      </c>
      <c r="C432" s="13">
        <v>85</v>
      </c>
      <c r="D432" s="12">
        <v>87058</v>
      </c>
      <c r="E432" s="14">
        <v>4198</v>
      </c>
      <c r="F432" s="14">
        <v>2634</v>
      </c>
      <c r="G432" s="12">
        <v>3791</v>
      </c>
      <c r="H432" s="12">
        <v>3232</v>
      </c>
      <c r="I432" s="7">
        <v>24792</v>
      </c>
      <c r="J432" s="12">
        <v>6392</v>
      </c>
      <c r="K432" s="13">
        <v>84255</v>
      </c>
      <c r="L432" s="13">
        <v>4410</v>
      </c>
      <c r="M432" s="13">
        <v>17030</v>
      </c>
      <c r="N432">
        <v>16536</v>
      </c>
      <c r="O432">
        <v>82943</v>
      </c>
      <c r="P432">
        <v>3108</v>
      </c>
      <c r="Q432">
        <v>1291</v>
      </c>
      <c r="R432">
        <v>2750</v>
      </c>
      <c r="S432">
        <v>2111</v>
      </c>
      <c r="T432">
        <v>21031</v>
      </c>
      <c r="U432">
        <v>3384</v>
      </c>
      <c r="V432">
        <v>75794</v>
      </c>
      <c r="W432">
        <v>1928</v>
      </c>
      <c r="X432">
        <v>16700</v>
      </c>
      <c r="Y432">
        <v>8097</v>
      </c>
    </row>
    <row r="433" spans="1:25" ht="12.75">
      <c r="A433">
        <v>431</v>
      </c>
      <c r="B433" s="11" t="s">
        <v>520</v>
      </c>
      <c r="C433" s="13">
        <v>85</v>
      </c>
      <c r="D433" s="12">
        <v>79995</v>
      </c>
      <c r="E433" s="14">
        <v>5178</v>
      </c>
      <c r="F433" s="14">
        <v>4730</v>
      </c>
      <c r="G433" s="12">
        <v>4242</v>
      </c>
      <c r="H433" s="12">
        <v>3644</v>
      </c>
      <c r="I433" s="7">
        <v>28191</v>
      </c>
      <c r="J433" s="12">
        <v>4380</v>
      </c>
      <c r="K433" s="13">
        <v>78236</v>
      </c>
      <c r="L433" s="13">
        <v>3311</v>
      </c>
      <c r="M433" s="13">
        <v>19855</v>
      </c>
      <c r="N433">
        <v>14459</v>
      </c>
      <c r="O433">
        <v>74035</v>
      </c>
      <c r="P433">
        <v>5744</v>
      </c>
      <c r="Q433">
        <v>2662</v>
      </c>
      <c r="R433">
        <v>2549</v>
      </c>
      <c r="S433">
        <v>2339</v>
      </c>
      <c r="T433">
        <v>25707</v>
      </c>
      <c r="U433">
        <v>2549</v>
      </c>
      <c r="V433">
        <v>70161</v>
      </c>
      <c r="W433">
        <v>2338</v>
      </c>
      <c r="X433">
        <v>19850</v>
      </c>
      <c r="Y433">
        <v>7321</v>
      </c>
    </row>
    <row r="434" spans="1:25" ht="12.75">
      <c r="A434">
        <v>432</v>
      </c>
      <c r="B434" s="11" t="s">
        <v>521</v>
      </c>
      <c r="C434" s="13">
        <v>85</v>
      </c>
      <c r="D434" s="12">
        <v>76323</v>
      </c>
      <c r="E434" s="14">
        <v>3960</v>
      </c>
      <c r="F434" s="14">
        <v>5059</v>
      </c>
      <c r="G434" s="12">
        <v>3044</v>
      </c>
      <c r="H434" s="12">
        <v>4336</v>
      </c>
      <c r="I434" s="7">
        <v>26198</v>
      </c>
      <c r="J434" s="12">
        <v>3257</v>
      </c>
      <c r="K434" s="13">
        <v>74602</v>
      </c>
      <c r="L434" s="13">
        <v>2101</v>
      </c>
      <c r="M434" s="13">
        <v>18631</v>
      </c>
      <c r="N434">
        <v>13490</v>
      </c>
      <c r="O434">
        <v>71832</v>
      </c>
      <c r="P434">
        <v>4140</v>
      </c>
      <c r="Q434">
        <v>3303</v>
      </c>
      <c r="R434">
        <v>1644</v>
      </c>
      <c r="S434">
        <v>3333</v>
      </c>
      <c r="T434">
        <v>24519</v>
      </c>
      <c r="U434">
        <v>1735</v>
      </c>
      <c r="V434">
        <v>69366</v>
      </c>
      <c r="W434">
        <v>1370</v>
      </c>
      <c r="X434">
        <v>18737</v>
      </c>
      <c r="Y434">
        <v>6807</v>
      </c>
    </row>
    <row r="435" spans="1:25" ht="12.75">
      <c r="A435">
        <v>433</v>
      </c>
      <c r="B435" s="11" t="s">
        <v>522</v>
      </c>
      <c r="C435" s="13">
        <v>85</v>
      </c>
      <c r="D435" s="12">
        <v>47952</v>
      </c>
      <c r="E435" s="14">
        <v>1911</v>
      </c>
      <c r="F435" s="14">
        <v>1503</v>
      </c>
      <c r="G435" s="12">
        <v>2020</v>
      </c>
      <c r="H435" s="12">
        <v>1935</v>
      </c>
      <c r="I435" s="7">
        <v>14898</v>
      </c>
      <c r="J435" s="12">
        <v>3446</v>
      </c>
      <c r="K435" s="13">
        <v>46408</v>
      </c>
      <c r="L435" s="13">
        <v>2232</v>
      </c>
      <c r="M435" s="13">
        <v>10784</v>
      </c>
      <c r="N435">
        <v>9176</v>
      </c>
      <c r="O435">
        <v>45809</v>
      </c>
      <c r="P435">
        <v>1562</v>
      </c>
      <c r="Q435">
        <v>755</v>
      </c>
      <c r="R435">
        <v>1404</v>
      </c>
      <c r="S435">
        <v>1318</v>
      </c>
      <c r="T435">
        <v>12483</v>
      </c>
      <c r="U435">
        <v>1738</v>
      </c>
      <c r="V435">
        <v>42446</v>
      </c>
      <c r="W435">
        <v>1169</v>
      </c>
      <c r="X435">
        <v>10302</v>
      </c>
      <c r="Y435">
        <v>4316</v>
      </c>
    </row>
    <row r="436" spans="1:25" ht="12.75">
      <c r="A436">
        <v>434</v>
      </c>
      <c r="B436" s="11" t="s">
        <v>523</v>
      </c>
      <c r="C436" s="13">
        <v>85</v>
      </c>
      <c r="D436" s="12">
        <v>38248</v>
      </c>
      <c r="E436" s="14">
        <v>2566</v>
      </c>
      <c r="F436" s="14">
        <v>849</v>
      </c>
      <c r="G436" s="12">
        <v>1697</v>
      </c>
      <c r="H436" s="12">
        <v>971</v>
      </c>
      <c r="I436" s="7">
        <v>10532</v>
      </c>
      <c r="J436" s="12">
        <v>3556</v>
      </c>
      <c r="K436" s="13">
        <v>36741</v>
      </c>
      <c r="L436" s="13">
        <v>2430</v>
      </c>
      <c r="M436" s="13">
        <v>6776</v>
      </c>
      <c r="N436">
        <v>8319</v>
      </c>
      <c r="O436">
        <v>36141</v>
      </c>
      <c r="P436">
        <v>2176</v>
      </c>
      <c r="Q436">
        <v>456</v>
      </c>
      <c r="R436">
        <v>1080</v>
      </c>
      <c r="S436">
        <v>671</v>
      </c>
      <c r="T436">
        <v>8567</v>
      </c>
      <c r="U436">
        <v>1593</v>
      </c>
      <c r="V436">
        <v>32606</v>
      </c>
      <c r="W436">
        <v>1210</v>
      </c>
      <c r="X436">
        <v>6846</v>
      </c>
      <c r="Y436">
        <v>3936</v>
      </c>
    </row>
    <row r="437" spans="3:4" ht="12.75">
      <c r="C437" s="13" t="s">
        <v>84</v>
      </c>
      <c r="D437" s="8" t="s">
        <v>84</v>
      </c>
    </row>
    <row r="438" spans="3:4" ht="12.75">
      <c r="C438" s="8"/>
      <c r="D438" s="8"/>
    </row>
    <row r="439" spans="2:65" ht="12.75">
      <c r="B439" s="41" t="s">
        <v>814</v>
      </c>
      <c r="D439" t="s">
        <v>527</v>
      </c>
      <c r="E439" t="s">
        <v>525</v>
      </c>
      <c r="F439" t="s">
        <v>526</v>
      </c>
      <c r="G439" t="s">
        <v>533</v>
      </c>
      <c r="H439" t="s">
        <v>534</v>
      </c>
      <c r="I439" t="s">
        <v>535</v>
      </c>
      <c r="J439" t="s">
        <v>538</v>
      </c>
      <c r="K439" t="s">
        <v>540</v>
      </c>
      <c r="L439" s="13" t="s">
        <v>542</v>
      </c>
      <c r="M439" s="13" t="s">
        <v>543</v>
      </c>
      <c r="N439" t="s">
        <v>546</v>
      </c>
      <c r="O439" t="s">
        <v>528</v>
      </c>
      <c r="P439" t="s">
        <v>529</v>
      </c>
      <c r="Q439" t="s">
        <v>530</v>
      </c>
      <c r="R439" t="s">
        <v>531</v>
      </c>
      <c r="S439" t="s">
        <v>532</v>
      </c>
      <c r="T439" t="s">
        <v>536</v>
      </c>
      <c r="U439" t="s">
        <v>537</v>
      </c>
      <c r="V439" t="s">
        <v>539</v>
      </c>
      <c r="W439" t="s">
        <v>541</v>
      </c>
      <c r="X439" t="s">
        <v>544</v>
      </c>
      <c r="Y439" t="s">
        <v>545</v>
      </c>
      <c r="Z439" t="s">
        <v>529</v>
      </c>
      <c r="AA439" t="s">
        <v>530</v>
      </c>
      <c r="AB439" t="s">
        <v>531</v>
      </c>
      <c r="AC439" t="s">
        <v>532</v>
      </c>
      <c r="AD439" t="s">
        <v>536</v>
      </c>
      <c r="AE439" t="s">
        <v>537</v>
      </c>
      <c r="AF439" t="s">
        <v>539</v>
      </c>
      <c r="AG439" t="s">
        <v>541</v>
      </c>
      <c r="AH439" t="s">
        <v>544</v>
      </c>
      <c r="AI439" t="s">
        <v>545</v>
      </c>
      <c r="AJ439" t="s">
        <v>529</v>
      </c>
      <c r="AK439" t="s">
        <v>530</v>
      </c>
      <c r="AL439" t="s">
        <v>531</v>
      </c>
      <c r="AM439" t="s">
        <v>532</v>
      </c>
      <c r="AN439" t="s">
        <v>536</v>
      </c>
      <c r="AO439" t="s">
        <v>537</v>
      </c>
      <c r="AP439" t="s">
        <v>539</v>
      </c>
      <c r="AQ439" t="s">
        <v>541</v>
      </c>
      <c r="AR439" t="s">
        <v>544</v>
      </c>
      <c r="AS439" t="s">
        <v>545</v>
      </c>
      <c r="AT439" t="s">
        <v>529</v>
      </c>
      <c r="AU439" t="s">
        <v>530</v>
      </c>
      <c r="AV439" t="s">
        <v>531</v>
      </c>
      <c r="AW439" t="s">
        <v>532</v>
      </c>
      <c r="AX439" t="s">
        <v>536</v>
      </c>
      <c r="AY439" t="s">
        <v>537</v>
      </c>
      <c r="AZ439" t="s">
        <v>539</v>
      </c>
      <c r="BA439" t="s">
        <v>541</v>
      </c>
      <c r="BB439" t="s">
        <v>544</v>
      </c>
      <c r="BC439" t="s">
        <v>545</v>
      </c>
      <c r="BD439" t="s">
        <v>529</v>
      </c>
      <c r="BE439" t="s">
        <v>530</v>
      </c>
      <c r="BF439" t="s">
        <v>531</v>
      </c>
      <c r="BG439" t="s">
        <v>532</v>
      </c>
      <c r="BH439" t="s">
        <v>536</v>
      </c>
      <c r="BI439" t="s">
        <v>537</v>
      </c>
      <c r="BJ439" t="s">
        <v>539</v>
      </c>
      <c r="BK439" t="s">
        <v>541</v>
      </c>
      <c r="BL439" t="s">
        <v>544</v>
      </c>
      <c r="BM439" t="s">
        <v>545</v>
      </c>
    </row>
    <row r="440" spans="3:65" ht="12.75">
      <c r="C440" s="8"/>
      <c r="D440" s="8"/>
      <c r="BD440" s="40">
        <f>MAX(BD442:BD600)</f>
        <v>0.016489251327519536</v>
      </c>
      <c r="BE440" s="40">
        <f aca="true" t="shared" si="3" ref="BE440:BM440">MAX(BE442:BE600)</f>
        <v>0.08003259446809302</v>
      </c>
      <c r="BF440" s="40">
        <f t="shared" si="3"/>
        <v>0.03234115344383539</v>
      </c>
      <c r="BG440" s="40">
        <f t="shared" si="3"/>
        <v>0.038634961263854954</v>
      </c>
      <c r="BH440" s="40">
        <f t="shared" si="3"/>
        <v>0.06998250643625159</v>
      </c>
      <c r="BI440" s="40">
        <f t="shared" si="3"/>
        <v>0.02812880578528526</v>
      </c>
      <c r="BJ440" s="40">
        <f t="shared" si="3"/>
        <v>0.0604045807481135</v>
      </c>
      <c r="BK440" s="40">
        <f t="shared" si="3"/>
        <v>0.028216632195765985</v>
      </c>
      <c r="BL440" s="40">
        <f t="shared" si="3"/>
        <v>0.015454350973408637</v>
      </c>
      <c r="BM440" s="40">
        <f t="shared" si="3"/>
        <v>0.08767402089354619</v>
      </c>
    </row>
    <row r="441" spans="3:65" ht="12.75">
      <c r="C441">
        <v>2001</v>
      </c>
      <c r="BD441" s="40">
        <f>MIN(BD442:BD600)</f>
        <v>-0.029097381440302855</v>
      </c>
      <c r="BE441" s="40">
        <f aca="true" t="shared" si="4" ref="BE441:BM441">MIN(BE442:BE600)</f>
        <v>0.013574250064982828</v>
      </c>
      <c r="BF441" s="40">
        <f t="shared" si="4"/>
        <v>0.0009250772542131191</v>
      </c>
      <c r="BG441" s="40">
        <f t="shared" si="4"/>
        <v>0.0059307018008525475</v>
      </c>
      <c r="BH441" s="40">
        <f t="shared" si="4"/>
        <v>-0.009751392597950104</v>
      </c>
      <c r="BI441" s="40">
        <f t="shared" si="4"/>
        <v>0.0003539892566279644</v>
      </c>
      <c r="BJ441" s="40">
        <f t="shared" si="4"/>
        <v>0.015504129214794604</v>
      </c>
      <c r="BK441" s="40">
        <f t="shared" si="4"/>
        <v>0.0059711305492580365</v>
      </c>
      <c r="BL441" s="40">
        <f t="shared" si="4"/>
        <v>-0.02339828615879655</v>
      </c>
      <c r="BM441" s="40">
        <f t="shared" si="4"/>
        <v>0.028178872341630537</v>
      </c>
    </row>
    <row r="442" spans="1:69" ht="12.75">
      <c r="A442">
        <v>1</v>
      </c>
      <c r="B442" t="s">
        <v>0</v>
      </c>
      <c r="C442" t="str">
        <f>AJ442</f>
        <v>B</v>
      </c>
      <c r="D442">
        <f aca="true" t="shared" si="5" ref="D442:D473">SUMIF($C$3:$C$436,$A442,D$3:D$436)</f>
        <v>886449</v>
      </c>
      <c r="E442">
        <f aca="true" t="shared" si="6" ref="E442:Y454">SUMIF($C$3:$C$436,$A442,E$3:E$436)</f>
        <v>26244</v>
      </c>
      <c r="F442">
        <f t="shared" si="6"/>
        <v>164629</v>
      </c>
      <c r="G442">
        <f t="shared" si="6"/>
        <v>29372</v>
      </c>
      <c r="H442">
        <f t="shared" si="6"/>
        <v>82376</v>
      </c>
      <c r="I442">
        <f t="shared" si="6"/>
        <v>350472</v>
      </c>
      <c r="J442">
        <f t="shared" si="6"/>
        <v>36582</v>
      </c>
      <c r="K442">
        <f t="shared" si="6"/>
        <v>851914</v>
      </c>
      <c r="L442">
        <f t="shared" si="6"/>
        <v>49467</v>
      </c>
      <c r="M442">
        <f t="shared" si="6"/>
        <v>78515</v>
      </c>
      <c r="N442">
        <f t="shared" si="6"/>
        <v>130119</v>
      </c>
      <c r="O442">
        <f t="shared" si="6"/>
        <v>851305</v>
      </c>
      <c r="P442">
        <f t="shared" si="6"/>
        <v>24620</v>
      </c>
      <c r="Q442">
        <f t="shared" si="6"/>
        <v>89970</v>
      </c>
      <c r="R442">
        <f t="shared" si="6"/>
        <v>27420</v>
      </c>
      <c r="S442">
        <f t="shared" si="6"/>
        <v>46220</v>
      </c>
      <c r="T442">
        <f t="shared" si="6"/>
        <v>284160</v>
      </c>
      <c r="U442">
        <f t="shared" si="6"/>
        <v>25429</v>
      </c>
      <c r="V442">
        <f t="shared" si="6"/>
        <v>783719</v>
      </c>
      <c r="W442">
        <f t="shared" si="6"/>
        <v>35461</v>
      </c>
      <c r="X442">
        <f t="shared" si="6"/>
        <v>87105</v>
      </c>
      <c r="Y442">
        <f t="shared" si="6"/>
        <v>89953</v>
      </c>
      <c r="Z442" s="15" t="str">
        <f>CONCATENATE(AJ442," ",TEXT(P442/$O442,"0%"),IF(E442/$D442&gt;P442/$O442,"+",""),TEXT(E442/$D442-P442/$O442,"0%"))</f>
        <v>B 3%+0%</v>
      </c>
      <c r="AA442" s="15" t="str">
        <f aca="true" t="shared" si="7" ref="AA442:AI442">CONCATENATE(AK442," ",TEXT(Q442/$O442,"0%"),IF(F442/$D442&gt;Q442/$O442,"+",""),TEXT(F442/$D442-Q442/$O442,"0%"))</f>
        <v>D 11%+8%</v>
      </c>
      <c r="AB442" s="15" t="str">
        <f t="shared" si="7"/>
        <v>B 3%+0%</v>
      </c>
      <c r="AC442" s="15" t="str">
        <f t="shared" si="7"/>
        <v>D 5%+4%</v>
      </c>
      <c r="AD442" s="15" t="str">
        <f t="shared" si="7"/>
        <v>D 33%+6%</v>
      </c>
      <c r="AE442" s="15" t="str">
        <f t="shared" si="7"/>
        <v>B 3%+1%</v>
      </c>
      <c r="AF442" s="15" t="str">
        <f t="shared" si="7"/>
        <v>B 92%+4%</v>
      </c>
      <c r="AG442" s="15" t="str">
        <f t="shared" si="7"/>
        <v>D 4%+1%</v>
      </c>
      <c r="AH442" s="15" t="str">
        <f t="shared" si="7"/>
        <v>A 10%-1%</v>
      </c>
      <c r="AI442" s="15" t="str">
        <f t="shared" si="7"/>
        <v>B 11%+4%</v>
      </c>
      <c r="AJ442" t="str">
        <f>IF(AT442&lt;0,IF(BD442&lt;0,"A","B"),IF(BD442&lt;0,"C","D"))</f>
        <v>B</v>
      </c>
      <c r="AK442" t="str">
        <f aca="true" t="shared" si="8" ref="AK442:AS442">IF(AU442&lt;0,IF(BE442&lt;0,"A","B"),IF(BE442&lt;0,"C","D"))</f>
        <v>D</v>
      </c>
      <c r="AL442" t="str">
        <f t="shared" si="8"/>
        <v>B</v>
      </c>
      <c r="AM442" t="str">
        <f t="shared" si="8"/>
        <v>D</v>
      </c>
      <c r="AN442" t="str">
        <f t="shared" si="8"/>
        <v>D</v>
      </c>
      <c r="AO442" t="str">
        <f t="shared" si="8"/>
        <v>B</v>
      </c>
      <c r="AP442" t="str">
        <f t="shared" si="8"/>
        <v>B</v>
      </c>
      <c r="AQ442" t="str">
        <f t="shared" si="8"/>
        <v>D</v>
      </c>
      <c r="AR442" t="str">
        <f t="shared" si="8"/>
        <v>A</v>
      </c>
      <c r="AS442" t="str">
        <f t="shared" si="8"/>
        <v>B</v>
      </c>
      <c r="AT442">
        <f>P442/$O442-P2/$O2</f>
        <v>-0.04670017510149341</v>
      </c>
      <c r="AU442">
        <f aca="true" t="shared" si="9" ref="AU442:BC442">Q442/$O442-Q2/$O2</f>
        <v>0.054890485318698404</v>
      </c>
      <c r="AV442">
        <f t="shared" si="9"/>
        <v>-0.004399113003192255</v>
      </c>
      <c r="AW442">
        <f t="shared" si="9"/>
        <v>0.017506527285070718</v>
      </c>
      <c r="AX442">
        <f t="shared" si="9"/>
        <v>0.006669138612166281</v>
      </c>
      <c r="AY442">
        <f t="shared" si="9"/>
        <v>-0.0025966640397729855</v>
      </c>
      <c r="AZ442">
        <f t="shared" si="9"/>
        <v>-0.026032874012560825</v>
      </c>
      <c r="BA442">
        <f t="shared" si="9"/>
        <v>0.015847798713503534</v>
      </c>
      <c r="BB442">
        <f t="shared" si="9"/>
        <v>-0.10414377174989922</v>
      </c>
      <c r="BC442">
        <f t="shared" si="9"/>
        <v>-0.00975117862967255</v>
      </c>
      <c r="BD442">
        <f>E442/$D442-P442/$O442</f>
        <v>0.0006854594131406218</v>
      </c>
      <c r="BE442">
        <f aca="true" t="shared" si="10" ref="BE442:BM442">F442/$D442-Q442/$O442</f>
        <v>0.08003259446809302</v>
      </c>
      <c r="BF442">
        <f t="shared" si="10"/>
        <v>0.0009250772542131191</v>
      </c>
      <c r="BG442">
        <f t="shared" si="10"/>
        <v>0.038634961263854954</v>
      </c>
      <c r="BH442">
        <f t="shared" si="10"/>
        <v>0.061572819590919814</v>
      </c>
      <c r="BI442">
        <f t="shared" si="10"/>
        <v>0.011397415155917665</v>
      </c>
      <c r="BJ442">
        <f t="shared" si="10"/>
        <v>0.040432240491201976</v>
      </c>
      <c r="BK442">
        <f t="shared" si="10"/>
        <v>0.014148677715002902</v>
      </c>
      <c r="BL442">
        <f t="shared" si="10"/>
        <v>-0.013746884817233893</v>
      </c>
      <c r="BM442">
        <f t="shared" si="10"/>
        <v>0.0411219541520982</v>
      </c>
      <c r="BO442" t="s">
        <v>0</v>
      </c>
      <c r="BP442">
        <f>INT(E442/$D442*100+0.5)</f>
        <v>3</v>
      </c>
      <c r="BQ442">
        <f>INT(F442/$D442*100+0.5)</f>
        <v>19</v>
      </c>
    </row>
    <row r="443" spans="1:69" ht="12.75">
      <c r="A443">
        <v>2</v>
      </c>
      <c r="B443" t="s">
        <v>1</v>
      </c>
      <c r="C443" t="str">
        <f aca="true" t="shared" si="11" ref="C443:C506">AJ443</f>
        <v>C</v>
      </c>
      <c r="D443">
        <f t="shared" si="5"/>
        <v>626827</v>
      </c>
      <c r="E443">
        <f t="shared" si="6"/>
        <v>25627</v>
      </c>
      <c r="F443">
        <f t="shared" si="6"/>
        <v>67631</v>
      </c>
      <c r="G443">
        <f t="shared" si="6"/>
        <v>28621</v>
      </c>
      <c r="H443">
        <f t="shared" si="6"/>
        <v>26870</v>
      </c>
      <c r="I443">
        <f t="shared" si="6"/>
        <v>215077</v>
      </c>
      <c r="J443">
        <f t="shared" si="6"/>
        <v>22100</v>
      </c>
      <c r="K443">
        <f t="shared" si="6"/>
        <v>611279</v>
      </c>
      <c r="L443">
        <f t="shared" si="6"/>
        <v>30880</v>
      </c>
      <c r="M443">
        <f t="shared" si="6"/>
        <v>123327</v>
      </c>
      <c r="N443">
        <f t="shared" si="6"/>
        <v>104205</v>
      </c>
      <c r="O443">
        <f t="shared" si="6"/>
        <v>609970</v>
      </c>
      <c r="P443">
        <f t="shared" si="6"/>
        <v>33950</v>
      </c>
      <c r="Q443">
        <f t="shared" si="6"/>
        <v>57410</v>
      </c>
      <c r="R443">
        <f t="shared" si="6"/>
        <v>18920</v>
      </c>
      <c r="S443">
        <f t="shared" si="6"/>
        <v>17450</v>
      </c>
      <c r="T443">
        <f t="shared" si="6"/>
        <v>209560</v>
      </c>
      <c r="U443">
        <f t="shared" si="6"/>
        <v>15862</v>
      </c>
      <c r="V443">
        <f t="shared" si="6"/>
        <v>580620</v>
      </c>
      <c r="W443">
        <f t="shared" si="6"/>
        <v>14449</v>
      </c>
      <c r="X443">
        <f t="shared" si="6"/>
        <v>119027</v>
      </c>
      <c r="Y443">
        <f t="shared" si="6"/>
        <v>67643</v>
      </c>
      <c r="Z443" s="15" t="str">
        <f aca="true" t="shared" si="12" ref="Z443:Z506">CONCATENATE(AJ443," ",TEXT(P443/$O443,"0%"),IF(E443/$D443&gt;P443/$O443,"+",""),TEXT(E443/$D443-P443/$O443,"0%"))</f>
        <v>C 6%-1%</v>
      </c>
      <c r="AA443" s="15" t="str">
        <f aca="true" t="shared" si="13" ref="AA443:AA506">CONCATENATE(AK443," ",TEXT(Q443/$O443,"0%"),IF(F443/$D443&gt;Q443/$O443,"+",""),TEXT(F443/$D443-Q443/$O443,"0%"))</f>
        <v>B 9%+1%</v>
      </c>
      <c r="AB443" s="15" t="str">
        <f aca="true" t="shared" si="14" ref="AB443:AB506">CONCATENATE(AL443," ",TEXT(R443/$O443,"0%"),IF(G443/$D443&gt;R443/$O443,"+",""),TEXT(G443/$D443-R443/$O443,"0%"))</f>
        <v>D 3%+1%</v>
      </c>
      <c r="AC443" s="15" t="str">
        <f aca="true" t="shared" si="15" ref="AC443:AC506">CONCATENATE(AM443," ",TEXT(S443/$O443,"0%"),IF(H443/$D443&gt;S443/$O443,"+",""),TEXT(H443/$D443-S443/$O443,"0%"))</f>
        <v>B 3%+1%</v>
      </c>
      <c r="AD443" s="15" t="str">
        <f aca="true" t="shared" si="16" ref="AD443:AD506">CONCATENATE(AN443," ",TEXT(T443/$O443,"0%"),IF(I443/$D443&gt;T443/$O443,"+",""),TEXT(I443/$D443-T443/$O443,"0%"))</f>
        <v>A 34%0%</v>
      </c>
      <c r="AE443" s="15" t="str">
        <f aca="true" t="shared" si="17" ref="AE443:AE506">CONCATENATE(AO443," ",TEXT(U443/$O443,"0%"),IF(J443/$D443&gt;U443/$O443,"+",""),TEXT(J443/$D443-U443/$O443,"0%"))</f>
        <v>D 3%+1%</v>
      </c>
      <c r="AF443" s="15" t="str">
        <f aca="true" t="shared" si="18" ref="AF443:AF506">CONCATENATE(AP443," ",TEXT(V443/$O443,"0%"),IF(K443/$D443&gt;V443/$O443,"+",""),TEXT(K443/$D443-V443/$O443,"0%"))</f>
        <v>B 95%+2%</v>
      </c>
      <c r="AG443" s="15" t="str">
        <f aca="true" t="shared" si="19" ref="AG443:AG506">CONCATENATE(AQ443," ",TEXT(W443/$O443,"0%"),IF(L443/$D443&gt;W443/$O443,"+",""),TEXT(L443/$D443-W443/$O443,"0%"))</f>
        <v>D 2%+3%</v>
      </c>
      <c r="AH443" s="15" t="str">
        <f aca="true" t="shared" si="20" ref="AH443:AH506">CONCATENATE(AR443," ",TEXT(X443/$O443,"0%"),IF(M443/$D443&gt;X443/$O443,"+",""),TEXT(M443/$D443-X443/$O443,"0%"))</f>
        <v>D 20%+0%</v>
      </c>
      <c r="AI443" s="15" t="str">
        <f aca="true" t="shared" si="21" ref="AI443:AI506">CONCATENATE(AS443," ",TEXT(Y443/$O443,"0%"),IF(N443/$D443&gt;Y443/$O443,"+",""),TEXT(N443/$D443-Y443/$O443,"0%"))</f>
        <v>D 11%+6%</v>
      </c>
      <c r="AJ443" t="str">
        <f aca="true" t="shared" si="22" ref="AJ443:AJ506">IF(AT443&lt;0,IF(BD443&lt;0,"A","B"),IF(BD443&lt;0,"C","D"))</f>
        <v>C</v>
      </c>
      <c r="AK443" t="str">
        <f aca="true" t="shared" si="23" ref="AK443:AK506">IF(AU443&lt;0,IF(BE443&lt;0,"A","B"),IF(BE443&lt;0,"C","D"))</f>
        <v>B</v>
      </c>
      <c r="AL443" t="str">
        <f aca="true" t="shared" si="24" ref="AL443:AL506">IF(AV443&lt;0,IF(BF443&lt;0,"A","B"),IF(BF443&lt;0,"C","D"))</f>
        <v>D</v>
      </c>
      <c r="AM443" t="str">
        <f aca="true" t="shared" si="25" ref="AM443:AM506">IF(AW443&lt;0,IF(BG443&lt;0,"A","B"),IF(BG443&lt;0,"C","D"))</f>
        <v>B</v>
      </c>
      <c r="AN443" t="str">
        <f aca="true" t="shared" si="26" ref="AN443:AN506">IF(AX443&lt;0,IF(BH443&lt;0,"A","B"),IF(BH443&lt;0,"C","D"))</f>
        <v>A</v>
      </c>
      <c r="AO443" t="str">
        <f aca="true" t="shared" si="27" ref="AO443:AO506">IF(AY443&lt;0,IF(BI443&lt;0,"A","B"),IF(BI443&lt;0,"C","D"))</f>
        <v>D</v>
      </c>
      <c r="AP443" t="str">
        <f aca="true" t="shared" si="28" ref="AP443:AP506">IF(AZ443&lt;0,IF(BJ443&lt;0,"A","B"),IF(BJ443&lt;0,"C","D"))</f>
        <v>B</v>
      </c>
      <c r="AQ443" t="str">
        <f aca="true" t="shared" si="29" ref="AQ443:AQ506">IF(BA443&lt;0,IF(BK443&lt;0,"A","B"),IF(BK443&lt;0,"C","D"))</f>
        <v>D</v>
      </c>
      <c r="AR443" t="str">
        <f aca="true" t="shared" si="30" ref="AR443:AR506">IF(BB443&lt;0,IF(BL443&lt;0,"A","B"),IF(BL443&lt;0,"C","D"))</f>
        <v>D</v>
      </c>
      <c r="AS443" t="str">
        <f aca="true" t="shared" si="31" ref="AS443:AS506">IF(BC443&lt;0,IF(BM443&lt;0,"A","B"),IF(BM443&lt;0,"C","D"))</f>
        <v>D</v>
      </c>
      <c r="AT443">
        <f aca="true" t="shared" si="32" ref="AT443:AT506">P443/$O443-P3/$O3</f>
        <v>0.021858378435263066</v>
      </c>
      <c r="AU443">
        <f aca="true" t="shared" si="33" ref="AU443:AU506">Q443/$O443-Q3/$O3</f>
        <v>-0.11109548912202007</v>
      </c>
      <c r="AV443">
        <f aca="true" t="shared" si="34" ref="AV443:AV506">R443/$O443-R3/$O3</f>
        <v>0.016532163240457316</v>
      </c>
      <c r="AW443">
        <f aca="true" t="shared" si="35" ref="AW443:AW506">S443/$O443-S3/$O3</f>
        <v>-0.09452095889938053</v>
      </c>
      <c r="AX443">
        <f aca="true" t="shared" si="36" ref="AX443:AX506">T443/$O443-T3/$O3</f>
        <v>-0.10308625337321964</v>
      </c>
      <c r="AY443">
        <f aca="true" t="shared" si="37" ref="AY443:AY506">U443/$O443-U3/$O3</f>
        <v>0.015623099368455694</v>
      </c>
      <c r="AZ443">
        <f aca="true" t="shared" si="38" ref="AZ443:AZ506">V443/$O443-V3/$O3</f>
        <v>-0.4805169273707147</v>
      </c>
      <c r="BA443">
        <f aca="true" t="shared" si="39" ref="BA443:BA506">W443/$O443-W3/$O3</f>
        <v>0.015962313872731882</v>
      </c>
      <c r="BB443">
        <f aca="true" t="shared" si="40" ref="BB443:BB506">X443/$O443-X3/$O3</f>
        <v>0.1219827602004981</v>
      </c>
      <c r="BC443">
        <f aca="true" t="shared" si="41" ref="BC443:BC506">Y443/$O443-Y3/$O3</f>
        <v>0.02446394229819679</v>
      </c>
      <c r="BD443">
        <f aca="true" t="shared" si="42" ref="BD443:BD506">E443/$D443-P443/$O443</f>
        <v>-0.01477478620607034</v>
      </c>
      <c r="BE443">
        <f aca="true" t="shared" si="43" ref="BE443:BE506">F443/$D443-Q443/$O443</f>
        <v>0.013774820743378338</v>
      </c>
      <c r="BF443">
        <f aca="true" t="shared" si="44" ref="BF443:BF506">G443/$D443-R443/$O443</f>
        <v>0.014642207404700094</v>
      </c>
      <c r="BG443">
        <f aca="true" t="shared" si="45" ref="BG443:BG506">H443/$D443-S443/$O443</f>
        <v>0.014258727759580696</v>
      </c>
      <c r="BH443">
        <f aca="true" t="shared" si="46" ref="BH443:BH506">I443/$D443-T443/$O443</f>
        <v>-0.00043768883823186444</v>
      </c>
      <c r="BI443">
        <f aca="true" t="shared" si="47" ref="BI443:BI506">J443/$D443-U443/$O443</f>
        <v>0.009252379320796138</v>
      </c>
      <c r="BJ443">
        <f aca="true" t="shared" si="48" ref="BJ443:BJ506">K443/$D443-V443/$O443</f>
        <v>0.02331282842077098</v>
      </c>
      <c r="BK443">
        <f aca="true" t="shared" si="49" ref="BK443:BK506">L443/$D443-W443/$O443</f>
        <v>0.025575941268068437</v>
      </c>
      <c r="BL443">
        <f aca="true" t="shared" si="50" ref="BL443:BL506">M443/$D443-X443/$O443</f>
        <v>0.0016122397011972822</v>
      </c>
      <c r="BM443">
        <f aca="true" t="shared" si="51" ref="BM443:BM506">N443/$D443-Y443/$O443</f>
        <v>0.05534642344770452</v>
      </c>
      <c r="BO443" t="s">
        <v>1</v>
      </c>
      <c r="BP443">
        <f aca="true" t="shared" si="52" ref="BP443:BP506">INT(E443/$D443*100+0.5)</f>
        <v>4</v>
      </c>
      <c r="BQ443">
        <f aca="true" t="shared" si="53" ref="BQ443:BQ506">INT(F443/$D443*100+0.5)</f>
        <v>11</v>
      </c>
    </row>
    <row r="444" spans="1:69" ht="12.75">
      <c r="A444">
        <v>3</v>
      </c>
      <c r="B444" t="s">
        <v>2</v>
      </c>
      <c r="C444" t="str">
        <f t="shared" si="11"/>
        <v>A</v>
      </c>
      <c r="D444">
        <f t="shared" si="5"/>
        <v>804630</v>
      </c>
      <c r="E444">
        <f t="shared" si="6"/>
        <v>27582</v>
      </c>
      <c r="F444">
        <f t="shared" si="6"/>
        <v>94471</v>
      </c>
      <c r="G444">
        <f t="shared" si="6"/>
        <v>29295</v>
      </c>
      <c r="H444">
        <f t="shared" si="6"/>
        <v>59909</v>
      </c>
      <c r="I444">
        <f t="shared" si="6"/>
        <v>283548</v>
      </c>
      <c r="J444">
        <f t="shared" si="6"/>
        <v>25478</v>
      </c>
      <c r="K444">
        <f t="shared" si="6"/>
        <v>779227</v>
      </c>
      <c r="L444">
        <f t="shared" si="6"/>
        <v>42579</v>
      </c>
      <c r="M444">
        <f t="shared" si="6"/>
        <v>139639</v>
      </c>
      <c r="N444">
        <f t="shared" si="6"/>
        <v>117089</v>
      </c>
      <c r="O444">
        <f t="shared" si="6"/>
        <v>775096</v>
      </c>
      <c r="P444">
        <f t="shared" si="6"/>
        <v>38750</v>
      </c>
      <c r="Q444">
        <f t="shared" si="6"/>
        <v>63460</v>
      </c>
      <c r="R444">
        <f t="shared" si="6"/>
        <v>19150</v>
      </c>
      <c r="S444">
        <f t="shared" si="6"/>
        <v>38820</v>
      </c>
      <c r="T444">
        <f t="shared" si="6"/>
        <v>258520</v>
      </c>
      <c r="U444">
        <f t="shared" si="6"/>
        <v>18445</v>
      </c>
      <c r="V444">
        <f t="shared" si="6"/>
        <v>724464</v>
      </c>
      <c r="W444">
        <f t="shared" si="6"/>
        <v>23475</v>
      </c>
      <c r="X444">
        <f t="shared" si="6"/>
        <v>139188</v>
      </c>
      <c r="Y444">
        <f t="shared" si="6"/>
        <v>77270</v>
      </c>
      <c r="Z444" s="15" t="str">
        <f t="shared" si="12"/>
        <v>A 5%-2%</v>
      </c>
      <c r="AA444" s="15" t="str">
        <f t="shared" si="13"/>
        <v>D 8%+4%</v>
      </c>
      <c r="AB444" s="15" t="str">
        <f t="shared" si="14"/>
        <v>B 2%+1%</v>
      </c>
      <c r="AC444" s="15" t="str">
        <f t="shared" si="15"/>
        <v>D 5%+2%</v>
      </c>
      <c r="AD444" s="15" t="str">
        <f t="shared" si="16"/>
        <v>D 33%+2%</v>
      </c>
      <c r="AE444" s="15" t="str">
        <f t="shared" si="17"/>
        <v>B 2%+1%</v>
      </c>
      <c r="AF444" s="15" t="str">
        <f t="shared" si="18"/>
        <v>B 93%+3%</v>
      </c>
      <c r="AG444" s="15" t="str">
        <f t="shared" si="19"/>
        <v>B 3%+2%</v>
      </c>
      <c r="AH444" s="15" t="str">
        <f t="shared" si="20"/>
        <v>C 18%-1%</v>
      </c>
      <c r="AI444" s="15" t="str">
        <f t="shared" si="21"/>
        <v>B 10%+5%</v>
      </c>
      <c r="AJ444" t="str">
        <f t="shared" si="22"/>
        <v>A</v>
      </c>
      <c r="AK444" t="str">
        <f t="shared" si="23"/>
        <v>D</v>
      </c>
      <c r="AL444" t="str">
        <f t="shared" si="24"/>
        <v>B</v>
      </c>
      <c r="AM444" t="str">
        <f t="shared" si="25"/>
        <v>D</v>
      </c>
      <c r="AN444" t="str">
        <f t="shared" si="26"/>
        <v>D</v>
      </c>
      <c r="AO444" t="str">
        <f t="shared" si="27"/>
        <v>B</v>
      </c>
      <c r="AP444" t="str">
        <f t="shared" si="28"/>
        <v>B</v>
      </c>
      <c r="AQ444" t="str">
        <f t="shared" si="29"/>
        <v>B</v>
      </c>
      <c r="AR444" t="str">
        <f t="shared" si="30"/>
        <v>C</v>
      </c>
      <c r="AS444" t="str">
        <f t="shared" si="31"/>
        <v>B</v>
      </c>
      <c r="AT444">
        <f t="shared" si="32"/>
        <v>-0.00890899972921285</v>
      </c>
      <c r="AU444">
        <f t="shared" si="33"/>
        <v>0.01688224649451199</v>
      </c>
      <c r="AV444">
        <f t="shared" si="34"/>
        <v>-0.0165458715028673</v>
      </c>
      <c r="AW444">
        <f t="shared" si="35"/>
        <v>0.039890717642320744</v>
      </c>
      <c r="AX444">
        <f t="shared" si="36"/>
        <v>0.02403659670488356</v>
      </c>
      <c r="AY444">
        <f t="shared" si="37"/>
        <v>-0.007905108901719724</v>
      </c>
      <c r="AZ444">
        <f t="shared" si="38"/>
        <v>-0.006824345581085467</v>
      </c>
      <c r="BA444">
        <f t="shared" si="39"/>
        <v>-0.009536104916581245</v>
      </c>
      <c r="BB444">
        <f t="shared" si="40"/>
        <v>0.009742169108586773</v>
      </c>
      <c r="BC444">
        <f t="shared" si="41"/>
        <v>-0.03227603891366135</v>
      </c>
      <c r="BD444">
        <f t="shared" si="42"/>
        <v>-0.015714697565834775</v>
      </c>
      <c r="BE444">
        <f t="shared" si="43"/>
        <v>0.03553551481067341</v>
      </c>
      <c r="BF444">
        <f t="shared" si="44"/>
        <v>0.011701421490513501</v>
      </c>
      <c r="BG444">
        <f t="shared" si="45"/>
        <v>0.02437122110895848</v>
      </c>
      <c r="BH444">
        <f t="shared" si="46"/>
        <v>0.018862632472249508</v>
      </c>
      <c r="BI444">
        <f t="shared" si="47"/>
        <v>0.007867190956413164</v>
      </c>
      <c r="BJ444">
        <f t="shared" si="48"/>
        <v>0.03375248856688995</v>
      </c>
      <c r="BK444">
        <f t="shared" si="49"/>
        <v>0.022630919072680264</v>
      </c>
      <c r="BL444">
        <f t="shared" si="50"/>
        <v>-0.0060308131992070635</v>
      </c>
      <c r="BM444">
        <f t="shared" si="51"/>
        <v>0.04582818144818265</v>
      </c>
      <c r="BO444" t="s">
        <v>2</v>
      </c>
      <c r="BP444">
        <f t="shared" si="52"/>
        <v>3</v>
      </c>
      <c r="BQ444">
        <f t="shared" si="53"/>
        <v>12</v>
      </c>
    </row>
    <row r="445" spans="1:69" ht="12.75">
      <c r="A445">
        <v>4</v>
      </c>
      <c r="B445" t="s">
        <v>3</v>
      </c>
      <c r="C445" t="str">
        <f t="shared" si="11"/>
        <v>C</v>
      </c>
      <c r="D445">
        <f t="shared" si="5"/>
        <v>861162</v>
      </c>
      <c r="E445">
        <f t="shared" si="6"/>
        <v>26813</v>
      </c>
      <c r="F445">
        <f t="shared" si="6"/>
        <v>88328</v>
      </c>
      <c r="G445">
        <f t="shared" si="6"/>
        <v>39690</v>
      </c>
      <c r="H445">
        <f t="shared" si="6"/>
        <v>46963</v>
      </c>
      <c r="I445">
        <f t="shared" si="6"/>
        <v>265918</v>
      </c>
      <c r="J445">
        <f t="shared" si="6"/>
        <v>39194</v>
      </c>
      <c r="K445">
        <f t="shared" si="6"/>
        <v>822303</v>
      </c>
      <c r="L445">
        <f t="shared" si="6"/>
        <v>66967</v>
      </c>
      <c r="M445">
        <f t="shared" si="6"/>
        <v>89773</v>
      </c>
      <c r="N445">
        <f t="shared" si="6"/>
        <v>138592</v>
      </c>
      <c r="O445">
        <f t="shared" si="6"/>
        <v>795051</v>
      </c>
      <c r="P445">
        <f t="shared" si="6"/>
        <v>35960</v>
      </c>
      <c r="Q445">
        <f t="shared" si="6"/>
        <v>47260</v>
      </c>
      <c r="R445">
        <f t="shared" si="6"/>
        <v>27740</v>
      </c>
      <c r="S445">
        <f t="shared" si="6"/>
        <v>23600</v>
      </c>
      <c r="T445">
        <f t="shared" si="6"/>
        <v>220560</v>
      </c>
      <c r="U445">
        <f t="shared" si="6"/>
        <v>27291</v>
      </c>
      <c r="V445">
        <f t="shared" si="6"/>
        <v>718259</v>
      </c>
      <c r="W445">
        <f t="shared" si="6"/>
        <v>39580</v>
      </c>
      <c r="X445">
        <f t="shared" si="6"/>
        <v>101484</v>
      </c>
      <c r="Y445">
        <f t="shared" si="6"/>
        <v>95122</v>
      </c>
      <c r="Z445" s="15" t="str">
        <f t="shared" si="12"/>
        <v>C 5%-1%</v>
      </c>
      <c r="AA445" s="15" t="str">
        <f t="shared" si="13"/>
        <v>B 6%+4%</v>
      </c>
      <c r="AB445" s="15" t="str">
        <f t="shared" si="14"/>
        <v>D 3%+1%</v>
      </c>
      <c r="AC445" s="15" t="str">
        <f t="shared" si="15"/>
        <v>B 3%+2%</v>
      </c>
      <c r="AD445" s="15" t="str">
        <f t="shared" si="16"/>
        <v>B 28%+3%</v>
      </c>
      <c r="AE445" s="15" t="str">
        <f t="shared" si="17"/>
        <v>D 3%+1%</v>
      </c>
      <c r="AF445" s="15" t="str">
        <f t="shared" si="18"/>
        <v>B 90%+5%</v>
      </c>
      <c r="AG445" s="15" t="str">
        <f t="shared" si="19"/>
        <v>D 5%+3%</v>
      </c>
      <c r="AH445" s="15" t="str">
        <f t="shared" si="20"/>
        <v>A 13%-2%</v>
      </c>
      <c r="AI445" s="15" t="str">
        <f t="shared" si="21"/>
        <v>D 12%+4%</v>
      </c>
      <c r="AJ445" t="str">
        <f t="shared" si="22"/>
        <v>C</v>
      </c>
      <c r="AK445" t="str">
        <f t="shared" si="23"/>
        <v>B</v>
      </c>
      <c r="AL445" t="str">
        <f t="shared" si="24"/>
        <v>D</v>
      </c>
      <c r="AM445" t="str">
        <f t="shared" si="25"/>
        <v>B</v>
      </c>
      <c r="AN445" t="str">
        <f t="shared" si="26"/>
        <v>B</v>
      </c>
      <c r="AO445" t="str">
        <f t="shared" si="27"/>
        <v>D</v>
      </c>
      <c r="AP445" t="str">
        <f t="shared" si="28"/>
        <v>B</v>
      </c>
      <c r="AQ445" t="str">
        <f t="shared" si="29"/>
        <v>D</v>
      </c>
      <c r="AR445" t="str">
        <f t="shared" si="30"/>
        <v>A</v>
      </c>
      <c r="AS445" t="str">
        <f t="shared" si="31"/>
        <v>D</v>
      </c>
      <c r="AT445">
        <f t="shared" si="32"/>
        <v>0.007599103683601692</v>
      </c>
      <c r="AU445">
        <f t="shared" si="33"/>
        <v>-0.034684016887769786</v>
      </c>
      <c r="AV445">
        <f t="shared" si="34"/>
        <v>0.015392208384937812</v>
      </c>
      <c r="AW445">
        <f t="shared" si="35"/>
        <v>-0.029545556931918956</v>
      </c>
      <c r="AX445">
        <f t="shared" si="36"/>
        <v>-0.05652712488091771</v>
      </c>
      <c r="AY445">
        <f t="shared" si="37"/>
        <v>0.01427750323686679</v>
      </c>
      <c r="AZ445">
        <f t="shared" si="38"/>
        <v>-0.05152733539085286</v>
      </c>
      <c r="BA445">
        <f t="shared" si="39"/>
        <v>0.02820448039179399</v>
      </c>
      <c r="BB445">
        <f t="shared" si="40"/>
        <v>-0.06417859737543688</v>
      </c>
      <c r="BC445">
        <f t="shared" si="41"/>
        <v>0.026225845119486474</v>
      </c>
      <c r="BD445">
        <f t="shared" si="42"/>
        <v>-0.014093965476188946</v>
      </c>
      <c r="BE445">
        <f t="shared" si="43"/>
        <v>0.04312566257845976</v>
      </c>
      <c r="BF445">
        <f t="shared" si="44"/>
        <v>0.01119804571806688</v>
      </c>
      <c r="BG445">
        <f t="shared" si="45"/>
        <v>0.024850824250700985</v>
      </c>
      <c r="BH445">
        <f t="shared" si="46"/>
        <v>0.03137358576637661</v>
      </c>
      <c r="BI445">
        <f t="shared" si="47"/>
        <v>0.01118682340117351</v>
      </c>
      <c r="BJ445">
        <f t="shared" si="48"/>
        <v>0.05146360054424093</v>
      </c>
      <c r="BK445">
        <f t="shared" si="49"/>
        <v>0.027980563560752195</v>
      </c>
      <c r="BL445">
        <f t="shared" si="50"/>
        <v>-0.02339828615879655</v>
      </c>
      <c r="BM445">
        <f t="shared" si="51"/>
        <v>0.04129339830919515</v>
      </c>
      <c r="BO445" t="s">
        <v>3</v>
      </c>
      <c r="BP445">
        <f t="shared" si="52"/>
        <v>3</v>
      </c>
      <c r="BQ445">
        <f t="shared" si="53"/>
        <v>10</v>
      </c>
    </row>
    <row r="446" spans="1:69" ht="12.75">
      <c r="A446">
        <v>5</v>
      </c>
      <c r="B446" t="s">
        <v>4</v>
      </c>
      <c r="C446" t="str">
        <f t="shared" si="11"/>
        <v>C</v>
      </c>
      <c r="D446">
        <f t="shared" si="5"/>
        <v>713284</v>
      </c>
      <c r="E446">
        <f t="shared" si="6"/>
        <v>29680</v>
      </c>
      <c r="F446">
        <f t="shared" si="6"/>
        <v>76399</v>
      </c>
      <c r="G446">
        <f t="shared" si="6"/>
        <v>31715</v>
      </c>
      <c r="H446">
        <f t="shared" si="6"/>
        <v>43758</v>
      </c>
      <c r="I446">
        <f t="shared" si="6"/>
        <v>262813</v>
      </c>
      <c r="J446">
        <f t="shared" si="6"/>
        <v>21070</v>
      </c>
      <c r="K446">
        <f t="shared" si="6"/>
        <v>693981</v>
      </c>
      <c r="L446">
        <f t="shared" si="6"/>
        <v>31668</v>
      </c>
      <c r="M446">
        <f t="shared" si="6"/>
        <v>141039</v>
      </c>
      <c r="N446">
        <f t="shared" si="6"/>
        <v>102452</v>
      </c>
      <c r="O446">
        <f t="shared" si="6"/>
        <v>689423</v>
      </c>
      <c r="P446">
        <f t="shared" si="6"/>
        <v>36870</v>
      </c>
      <c r="Q446">
        <f t="shared" si="6"/>
        <v>50820</v>
      </c>
      <c r="R446">
        <f t="shared" si="6"/>
        <v>20150</v>
      </c>
      <c r="S446">
        <f t="shared" si="6"/>
        <v>29060</v>
      </c>
      <c r="T446">
        <f t="shared" si="6"/>
        <v>248610</v>
      </c>
      <c r="U446">
        <f t="shared" si="6"/>
        <v>15765</v>
      </c>
      <c r="V446">
        <f t="shared" si="6"/>
        <v>652509</v>
      </c>
      <c r="W446">
        <f t="shared" si="6"/>
        <v>17741</v>
      </c>
      <c r="X446">
        <f t="shared" si="6"/>
        <v>142361</v>
      </c>
      <c r="Y446">
        <f t="shared" si="6"/>
        <v>67252</v>
      </c>
      <c r="Z446" s="15" t="str">
        <f t="shared" si="12"/>
        <v>C 5%-1%</v>
      </c>
      <c r="AA446" s="15" t="str">
        <f t="shared" si="13"/>
        <v>B 7%+3%</v>
      </c>
      <c r="AB446" s="15" t="str">
        <f t="shared" si="14"/>
        <v>B 3%+2%</v>
      </c>
      <c r="AC446" s="15" t="str">
        <f t="shared" si="15"/>
        <v>D 4%+2%</v>
      </c>
      <c r="AD446" s="15" t="str">
        <f t="shared" si="16"/>
        <v>B 36%+1%</v>
      </c>
      <c r="AE446" s="15" t="str">
        <f t="shared" si="17"/>
        <v>D 2%+1%</v>
      </c>
      <c r="AF446" s="15" t="str">
        <f t="shared" si="18"/>
        <v>B 95%+3%</v>
      </c>
      <c r="AG446" s="15" t="str">
        <f t="shared" si="19"/>
        <v>D 3%+2%</v>
      </c>
      <c r="AH446" s="15" t="str">
        <f t="shared" si="20"/>
        <v>A 21%-1%</v>
      </c>
      <c r="AI446" s="15" t="str">
        <f t="shared" si="21"/>
        <v>B 10%+5%</v>
      </c>
      <c r="AJ446" t="str">
        <f t="shared" si="22"/>
        <v>C</v>
      </c>
      <c r="AK446" t="str">
        <f t="shared" si="23"/>
        <v>B</v>
      </c>
      <c r="AL446" t="str">
        <f t="shared" si="24"/>
        <v>B</v>
      </c>
      <c r="AM446" t="str">
        <f t="shared" si="25"/>
        <v>D</v>
      </c>
      <c r="AN446" t="str">
        <f t="shared" si="26"/>
        <v>B</v>
      </c>
      <c r="AO446" t="str">
        <f t="shared" si="27"/>
        <v>D</v>
      </c>
      <c r="AP446" t="str">
        <f t="shared" si="28"/>
        <v>B</v>
      </c>
      <c r="AQ446" t="str">
        <f t="shared" si="29"/>
        <v>D</v>
      </c>
      <c r="AR446" t="str">
        <f t="shared" si="30"/>
        <v>A</v>
      </c>
      <c r="AS446" t="str">
        <f t="shared" si="31"/>
        <v>B</v>
      </c>
      <c r="AT446">
        <f t="shared" si="32"/>
        <v>0.002295853473440808</v>
      </c>
      <c r="AU446">
        <f t="shared" si="33"/>
        <v>-0.020403938544172745</v>
      </c>
      <c r="AV446">
        <f t="shared" si="34"/>
        <v>-0.002631406502817596</v>
      </c>
      <c r="AW446">
        <f t="shared" si="35"/>
        <v>0.014303273550504224</v>
      </c>
      <c r="AX446">
        <f t="shared" si="36"/>
        <v>-0.0030122346188149463</v>
      </c>
      <c r="AY446">
        <f t="shared" si="37"/>
        <v>0.0035785057271702815</v>
      </c>
      <c r="AZ446">
        <f t="shared" si="38"/>
        <v>-0.009624745194033113</v>
      </c>
      <c r="BA446">
        <f t="shared" si="39"/>
        <v>0.006417324058589181</v>
      </c>
      <c r="BB446">
        <f t="shared" si="40"/>
        <v>-0.003100208440921237</v>
      </c>
      <c r="BC446">
        <f t="shared" si="41"/>
        <v>-0.001418971856105275</v>
      </c>
      <c r="BD446">
        <f t="shared" si="42"/>
        <v>-0.011869149514023708</v>
      </c>
      <c r="BE446">
        <f t="shared" si="43"/>
        <v>0.033394993638220266</v>
      </c>
      <c r="BF446">
        <f t="shared" si="44"/>
        <v>0.015236016025822904</v>
      </c>
      <c r="BG446">
        <f t="shared" si="45"/>
        <v>0.019196043161883933</v>
      </c>
      <c r="BH446">
        <f t="shared" si="46"/>
        <v>0.00784902320591141</v>
      </c>
      <c r="BI446">
        <f t="shared" si="47"/>
        <v>0.006672477933052808</v>
      </c>
      <c r="BJ446">
        <f t="shared" si="48"/>
        <v>0.026481173398571145</v>
      </c>
      <c r="BK446">
        <f t="shared" si="49"/>
        <v>0.01866434994960504</v>
      </c>
      <c r="BL446">
        <f t="shared" si="50"/>
        <v>-0.008761066641496007</v>
      </c>
      <c r="BM446">
        <f t="shared" si="51"/>
        <v>0.046085993032999026</v>
      </c>
      <c r="BO446" t="s">
        <v>4</v>
      </c>
      <c r="BP446">
        <f t="shared" si="52"/>
        <v>4</v>
      </c>
      <c r="BQ446">
        <f t="shared" si="53"/>
        <v>11</v>
      </c>
    </row>
    <row r="447" spans="1:69" ht="12.75">
      <c r="A447">
        <v>6</v>
      </c>
      <c r="B447" t="s">
        <v>5</v>
      </c>
      <c r="C447" t="str">
        <f t="shared" si="11"/>
        <v>C</v>
      </c>
      <c r="D447">
        <f t="shared" si="5"/>
        <v>656681</v>
      </c>
      <c r="E447">
        <f t="shared" si="6"/>
        <v>24260</v>
      </c>
      <c r="F447">
        <f t="shared" si="6"/>
        <v>80731</v>
      </c>
      <c r="G447">
        <f t="shared" si="6"/>
        <v>26048</v>
      </c>
      <c r="H447">
        <f t="shared" si="6"/>
        <v>39123</v>
      </c>
      <c r="I447">
        <f t="shared" si="6"/>
        <v>249566</v>
      </c>
      <c r="J447">
        <f t="shared" si="6"/>
        <v>16215</v>
      </c>
      <c r="K447">
        <f t="shared" si="6"/>
        <v>642391</v>
      </c>
      <c r="L447">
        <f t="shared" si="6"/>
        <v>27012</v>
      </c>
      <c r="M447">
        <f t="shared" si="6"/>
        <v>143353</v>
      </c>
      <c r="N447">
        <f t="shared" si="6"/>
        <v>90818</v>
      </c>
      <c r="O447">
        <f t="shared" si="6"/>
        <v>636043</v>
      </c>
      <c r="P447">
        <f t="shared" si="6"/>
        <v>31840</v>
      </c>
      <c r="Q447">
        <f t="shared" si="6"/>
        <v>62290</v>
      </c>
      <c r="R447">
        <f t="shared" si="6"/>
        <v>16750</v>
      </c>
      <c r="S447">
        <f t="shared" si="6"/>
        <v>27620</v>
      </c>
      <c r="T447">
        <f t="shared" si="6"/>
        <v>233860</v>
      </c>
      <c r="U447">
        <f t="shared" si="6"/>
        <v>14118</v>
      </c>
      <c r="V447">
        <f t="shared" si="6"/>
        <v>609897</v>
      </c>
      <c r="W447">
        <f t="shared" si="6"/>
        <v>14197</v>
      </c>
      <c r="X447">
        <f t="shared" si="6"/>
        <v>133729</v>
      </c>
      <c r="Y447">
        <f t="shared" si="6"/>
        <v>57716</v>
      </c>
      <c r="Z447" s="15" t="str">
        <f t="shared" si="12"/>
        <v>C 5%-1%</v>
      </c>
      <c r="AA447" s="15" t="str">
        <f t="shared" si="13"/>
        <v>D 10%+3%</v>
      </c>
      <c r="AB447" s="15" t="str">
        <f t="shared" si="14"/>
        <v>B 3%+1%</v>
      </c>
      <c r="AC447" s="15" t="str">
        <f t="shared" si="15"/>
        <v>D 4%+2%</v>
      </c>
      <c r="AD447" s="15" t="str">
        <f t="shared" si="16"/>
        <v>D 37%+1%</v>
      </c>
      <c r="AE447" s="15" t="str">
        <f t="shared" si="17"/>
        <v>B 2%+0%</v>
      </c>
      <c r="AF447" s="15" t="str">
        <f t="shared" si="18"/>
        <v>D 96%+2%</v>
      </c>
      <c r="AG447" s="15" t="str">
        <f t="shared" si="19"/>
        <v>B 2%+2%</v>
      </c>
      <c r="AH447" s="15" t="str">
        <f t="shared" si="20"/>
        <v>D 21%+1%</v>
      </c>
      <c r="AI447" s="15" t="str">
        <f t="shared" si="21"/>
        <v>B 9%+5%</v>
      </c>
      <c r="AJ447" t="str">
        <f t="shared" si="22"/>
        <v>C</v>
      </c>
      <c r="AK447" t="str">
        <f t="shared" si="23"/>
        <v>D</v>
      </c>
      <c r="AL447" t="str">
        <f t="shared" si="24"/>
        <v>B</v>
      </c>
      <c r="AM447" t="str">
        <f t="shared" si="25"/>
        <v>D</v>
      </c>
      <c r="AN447" t="str">
        <f t="shared" si="26"/>
        <v>D</v>
      </c>
      <c r="AO447" t="str">
        <f t="shared" si="27"/>
        <v>B</v>
      </c>
      <c r="AP447" t="str">
        <f t="shared" si="28"/>
        <v>D</v>
      </c>
      <c r="AQ447" t="str">
        <f t="shared" si="29"/>
        <v>B</v>
      </c>
      <c r="AR447" t="str">
        <f t="shared" si="30"/>
        <v>D</v>
      </c>
      <c r="AS447" t="str">
        <f t="shared" si="31"/>
        <v>B</v>
      </c>
      <c r="AT447">
        <f t="shared" si="32"/>
        <v>0.0011587698162830798</v>
      </c>
      <c r="AU447">
        <f t="shared" si="33"/>
        <v>0.03258519240269821</v>
      </c>
      <c r="AV447">
        <f t="shared" si="34"/>
        <v>-0.004549979601420721</v>
      </c>
      <c r="AW447">
        <f t="shared" si="35"/>
        <v>0.007231756032218366</v>
      </c>
      <c r="AX447">
        <f t="shared" si="36"/>
        <v>0.03707676968773105</v>
      </c>
      <c r="AY447">
        <f t="shared" si="37"/>
        <v>-0.006966887287650898</v>
      </c>
      <c r="AZ447">
        <f t="shared" si="38"/>
        <v>0.03447974641714524</v>
      </c>
      <c r="BA447">
        <f t="shared" si="39"/>
        <v>-0.017105402676162423</v>
      </c>
      <c r="BB447">
        <f t="shared" si="40"/>
        <v>0.03119276694462897</v>
      </c>
      <c r="BC447">
        <f t="shared" si="41"/>
        <v>-0.012415746081299042</v>
      </c>
      <c r="BD447">
        <f t="shared" si="42"/>
        <v>-0.013116152496513565</v>
      </c>
      <c r="BE447">
        <f t="shared" si="43"/>
        <v>0.025004295446978145</v>
      </c>
      <c r="BF447">
        <f t="shared" si="44"/>
        <v>0.013331441770143573</v>
      </c>
      <c r="BG447">
        <f t="shared" si="45"/>
        <v>0.016152135173172648</v>
      </c>
      <c r="BH447">
        <f t="shared" si="46"/>
        <v>0.012361907193233879</v>
      </c>
      <c r="BI447">
        <f t="shared" si="47"/>
        <v>0.002495741937661878</v>
      </c>
      <c r="BJ447">
        <f t="shared" si="48"/>
        <v>0.019346337292376448</v>
      </c>
      <c r="BK447">
        <f t="shared" si="49"/>
        <v>0.01881330959707512</v>
      </c>
      <c r="BL447">
        <f t="shared" si="50"/>
        <v>0.008047787852463434</v>
      </c>
      <c r="BM447">
        <f t="shared" si="51"/>
        <v>0.047556211563478265</v>
      </c>
      <c r="BO447" t="s">
        <v>5</v>
      </c>
      <c r="BP447">
        <f t="shared" si="52"/>
        <v>4</v>
      </c>
      <c r="BQ447">
        <f t="shared" si="53"/>
        <v>12</v>
      </c>
    </row>
    <row r="448" spans="1:69" ht="12.75">
      <c r="A448">
        <v>7</v>
      </c>
      <c r="B448" t="s">
        <v>6</v>
      </c>
      <c r="C448" t="str">
        <f t="shared" si="11"/>
        <v>C</v>
      </c>
      <c r="D448">
        <f t="shared" si="5"/>
        <v>728242</v>
      </c>
      <c r="E448">
        <f t="shared" si="6"/>
        <v>26186</v>
      </c>
      <c r="F448">
        <f t="shared" si="6"/>
        <v>88966</v>
      </c>
      <c r="G448">
        <f t="shared" si="6"/>
        <v>30374</v>
      </c>
      <c r="H448">
        <f t="shared" si="6"/>
        <v>38728</v>
      </c>
      <c r="I448">
        <f t="shared" si="6"/>
        <v>262216</v>
      </c>
      <c r="J448">
        <f t="shared" si="6"/>
        <v>21309</v>
      </c>
      <c r="K448">
        <f t="shared" si="6"/>
        <v>709685</v>
      </c>
      <c r="L448">
        <f t="shared" si="6"/>
        <v>36912</v>
      </c>
      <c r="M448">
        <f t="shared" si="6"/>
        <v>145362</v>
      </c>
      <c r="N448">
        <f t="shared" si="6"/>
        <v>109586</v>
      </c>
      <c r="O448">
        <f t="shared" si="6"/>
        <v>728031</v>
      </c>
      <c r="P448">
        <f t="shared" si="6"/>
        <v>31110</v>
      </c>
      <c r="Q448">
        <f t="shared" si="6"/>
        <v>69940</v>
      </c>
      <c r="R448">
        <f t="shared" si="6"/>
        <v>22040</v>
      </c>
      <c r="S448">
        <f t="shared" si="6"/>
        <v>28150</v>
      </c>
      <c r="T448">
        <f t="shared" si="6"/>
        <v>252470</v>
      </c>
      <c r="U448">
        <f t="shared" si="6"/>
        <v>16047</v>
      </c>
      <c r="V448">
        <f t="shared" si="6"/>
        <v>691669</v>
      </c>
      <c r="W448">
        <f t="shared" si="6"/>
        <v>20619</v>
      </c>
      <c r="X448">
        <f t="shared" si="6"/>
        <v>139351</v>
      </c>
      <c r="Y448">
        <f t="shared" si="6"/>
        <v>75228</v>
      </c>
      <c r="Z448" s="15" t="str">
        <f t="shared" si="12"/>
        <v>C 4%-1%</v>
      </c>
      <c r="AA448" s="15" t="str">
        <f t="shared" si="13"/>
        <v>B 10%+3%</v>
      </c>
      <c r="AB448" s="15" t="str">
        <f t="shared" si="14"/>
        <v>D 3%+1%</v>
      </c>
      <c r="AC448" s="15" t="str">
        <f t="shared" si="15"/>
        <v>B 4%+1%</v>
      </c>
      <c r="AD448" s="15" t="str">
        <f t="shared" si="16"/>
        <v>B 35%+1%</v>
      </c>
      <c r="AE448" s="15" t="str">
        <f t="shared" si="17"/>
        <v>D 2%+1%</v>
      </c>
      <c r="AF448" s="15" t="str">
        <f t="shared" si="18"/>
        <v>B 95%+2%</v>
      </c>
      <c r="AG448" s="15" t="str">
        <f t="shared" si="19"/>
        <v>D 3%+2%</v>
      </c>
      <c r="AH448" s="15" t="str">
        <f t="shared" si="20"/>
        <v>B 19%+1%</v>
      </c>
      <c r="AI448" s="15" t="str">
        <f t="shared" si="21"/>
        <v>D 10%+5%</v>
      </c>
      <c r="AJ448" t="str">
        <f t="shared" si="22"/>
        <v>C</v>
      </c>
      <c r="AK448" t="str">
        <f t="shared" si="23"/>
        <v>B</v>
      </c>
      <c r="AL448" t="str">
        <f t="shared" si="24"/>
        <v>D</v>
      </c>
      <c r="AM448" t="str">
        <f t="shared" si="25"/>
        <v>B</v>
      </c>
      <c r="AN448" t="str">
        <f t="shared" si="26"/>
        <v>B</v>
      </c>
      <c r="AO448" t="str">
        <f t="shared" si="27"/>
        <v>D</v>
      </c>
      <c r="AP448" t="str">
        <f t="shared" si="28"/>
        <v>B</v>
      </c>
      <c r="AQ448" t="str">
        <f t="shared" si="29"/>
        <v>D</v>
      </c>
      <c r="AR448" t="str">
        <f t="shared" si="30"/>
        <v>B</v>
      </c>
      <c r="AS448" t="str">
        <f t="shared" si="31"/>
        <v>D</v>
      </c>
      <c r="AT448">
        <f t="shared" si="32"/>
        <v>0.0003690194348077505</v>
      </c>
      <c r="AU448">
        <f t="shared" si="33"/>
        <v>-0.021116849974103943</v>
      </c>
      <c r="AV448">
        <f t="shared" si="34"/>
        <v>0.006870515881181798</v>
      </c>
      <c r="AW448">
        <f t="shared" si="35"/>
        <v>-0.010819369411722582</v>
      </c>
      <c r="AX448">
        <f t="shared" si="36"/>
        <v>-0.012636687656217671</v>
      </c>
      <c r="AY448">
        <f t="shared" si="37"/>
        <v>0.0028003732899504613</v>
      </c>
      <c r="AZ448">
        <f t="shared" si="38"/>
        <v>-0.010778005337454988</v>
      </c>
      <c r="BA448">
        <f t="shared" si="39"/>
        <v>0.009419498412260363</v>
      </c>
      <c r="BB448">
        <f t="shared" si="40"/>
        <v>-0.0037519465750715797</v>
      </c>
      <c r="BC448">
        <f t="shared" si="41"/>
        <v>0.005665969197770321</v>
      </c>
      <c r="BD448">
        <f t="shared" si="42"/>
        <v>-0.006773869658765114</v>
      </c>
      <c r="BE448">
        <f t="shared" si="43"/>
        <v>0.026098096225878067</v>
      </c>
      <c r="BF448">
        <f t="shared" si="44"/>
        <v>0.01143522662105527</v>
      </c>
      <c r="BG448">
        <f t="shared" si="45"/>
        <v>0.014514188260933973</v>
      </c>
      <c r="BH448">
        <f t="shared" si="46"/>
        <v>0.01328243692585207</v>
      </c>
      <c r="BI448">
        <f t="shared" si="47"/>
        <v>0.007219233734324083</v>
      </c>
      <c r="BJ448">
        <f t="shared" si="48"/>
        <v>0.024463761411052</v>
      </c>
      <c r="BK448">
        <f t="shared" si="49"/>
        <v>0.022364851441145518</v>
      </c>
      <c r="BL448">
        <f t="shared" si="50"/>
        <v>0.008198665965057528</v>
      </c>
      <c r="BM448">
        <f t="shared" si="51"/>
        <v>0.047149432755368884</v>
      </c>
      <c r="BO448" t="s">
        <v>6</v>
      </c>
      <c r="BP448">
        <f t="shared" si="52"/>
        <v>4</v>
      </c>
      <c r="BQ448">
        <f t="shared" si="53"/>
        <v>12</v>
      </c>
    </row>
    <row r="449" spans="1:69" ht="12.75">
      <c r="A449">
        <v>8</v>
      </c>
      <c r="B449" t="s">
        <v>7</v>
      </c>
      <c r="C449" t="str">
        <f t="shared" si="11"/>
        <v>C</v>
      </c>
      <c r="D449">
        <f t="shared" si="5"/>
        <v>759957</v>
      </c>
      <c r="E449">
        <f t="shared" si="6"/>
        <v>22629</v>
      </c>
      <c r="F449">
        <f t="shared" si="6"/>
        <v>101018</v>
      </c>
      <c r="G449">
        <f t="shared" si="6"/>
        <v>36539</v>
      </c>
      <c r="H449">
        <f t="shared" si="6"/>
        <v>55453</v>
      </c>
      <c r="I449">
        <f t="shared" si="6"/>
        <v>286995</v>
      </c>
      <c r="J449">
        <f t="shared" si="6"/>
        <v>27937</v>
      </c>
      <c r="K449">
        <f t="shared" si="6"/>
        <v>725981</v>
      </c>
      <c r="L449">
        <f t="shared" si="6"/>
        <v>57991</v>
      </c>
      <c r="M449">
        <f t="shared" si="6"/>
        <v>95970</v>
      </c>
      <c r="N449">
        <f t="shared" si="6"/>
        <v>108125</v>
      </c>
      <c r="O449">
        <f t="shared" si="6"/>
        <v>724687</v>
      </c>
      <c r="P449">
        <f t="shared" si="6"/>
        <v>21610</v>
      </c>
      <c r="Q449">
        <f t="shared" si="6"/>
        <v>55170</v>
      </c>
      <c r="R449">
        <f t="shared" si="6"/>
        <v>27030</v>
      </c>
      <c r="S449">
        <f t="shared" si="6"/>
        <v>29310</v>
      </c>
      <c r="T449">
        <f t="shared" si="6"/>
        <v>222960</v>
      </c>
      <c r="U449">
        <f t="shared" si="6"/>
        <v>23079</v>
      </c>
      <c r="V449">
        <f t="shared" si="6"/>
        <v>655905</v>
      </c>
      <c r="W449">
        <f t="shared" si="6"/>
        <v>44097</v>
      </c>
      <c r="X449">
        <f t="shared" si="6"/>
        <v>91952</v>
      </c>
      <c r="Y449">
        <f t="shared" si="6"/>
        <v>82686</v>
      </c>
      <c r="Z449" s="15" t="str">
        <f t="shared" si="12"/>
        <v>C 3%0%</v>
      </c>
      <c r="AA449" s="15" t="str">
        <f t="shared" si="13"/>
        <v>B 8%+6%</v>
      </c>
      <c r="AB449" s="15" t="str">
        <f t="shared" si="14"/>
        <v>D 4%+1%</v>
      </c>
      <c r="AC449" s="15" t="str">
        <f t="shared" si="15"/>
        <v>B 4%+3%</v>
      </c>
      <c r="AD449" s="15" t="str">
        <f t="shared" si="16"/>
        <v>B 31%+7%</v>
      </c>
      <c r="AE449" s="15" t="str">
        <f t="shared" si="17"/>
        <v>D 3%+0%</v>
      </c>
      <c r="AF449" s="15" t="str">
        <f t="shared" si="18"/>
        <v>B 91%+5%</v>
      </c>
      <c r="AG449" s="15" t="str">
        <f t="shared" si="19"/>
        <v>D 6%+2%</v>
      </c>
      <c r="AH449" s="15" t="str">
        <f t="shared" si="20"/>
        <v>C 13%0%</v>
      </c>
      <c r="AI449" s="15" t="str">
        <f t="shared" si="21"/>
        <v>D 11%+3%</v>
      </c>
      <c r="AJ449" t="str">
        <f t="shared" si="22"/>
        <v>C</v>
      </c>
      <c r="AK449" t="str">
        <f t="shared" si="23"/>
        <v>B</v>
      </c>
      <c r="AL449" t="str">
        <f t="shared" si="24"/>
        <v>D</v>
      </c>
      <c r="AM449" t="str">
        <f t="shared" si="25"/>
        <v>B</v>
      </c>
      <c r="AN449" t="str">
        <f t="shared" si="26"/>
        <v>B</v>
      </c>
      <c r="AO449" t="str">
        <f t="shared" si="27"/>
        <v>D</v>
      </c>
      <c r="AP449" t="str">
        <f t="shared" si="28"/>
        <v>B</v>
      </c>
      <c r="AQ449" t="str">
        <f t="shared" si="29"/>
        <v>D</v>
      </c>
      <c r="AR449" t="str">
        <f t="shared" si="30"/>
        <v>C</v>
      </c>
      <c r="AS449" t="str">
        <f t="shared" si="31"/>
        <v>D</v>
      </c>
      <c r="AT449">
        <f t="shared" si="32"/>
        <v>0.00014797019438484924</v>
      </c>
      <c r="AU449">
        <f t="shared" si="33"/>
        <v>-0.02067414417811317</v>
      </c>
      <c r="AV449">
        <f t="shared" si="34"/>
        <v>0.007846446012348133</v>
      </c>
      <c r="AW449">
        <f t="shared" si="35"/>
        <v>-0.023560481188011274</v>
      </c>
      <c r="AX449">
        <f t="shared" si="36"/>
        <v>-0.02311363949264622</v>
      </c>
      <c r="AY449">
        <f t="shared" si="37"/>
        <v>0.0007545353604868493</v>
      </c>
      <c r="AZ449">
        <f t="shared" si="38"/>
        <v>-0.01429425436386278</v>
      </c>
      <c r="BA449">
        <f t="shared" si="39"/>
        <v>0.020581630287692665</v>
      </c>
      <c r="BB449">
        <f t="shared" si="40"/>
        <v>0.020746736238287336</v>
      </c>
      <c r="BC449">
        <f t="shared" si="41"/>
        <v>0.00310663677442434</v>
      </c>
      <c r="BD449">
        <f t="shared" si="42"/>
        <v>-4.30857329437144E-05</v>
      </c>
      <c r="BE449">
        <f t="shared" si="43"/>
        <v>0.0567965232307322</v>
      </c>
      <c r="BF449">
        <f t="shared" si="44"/>
        <v>0.010781490475157376</v>
      </c>
      <c r="BG449">
        <f t="shared" si="45"/>
        <v>0.03252355486083223</v>
      </c>
      <c r="BH449">
        <f t="shared" si="46"/>
        <v>0.06998250643625159</v>
      </c>
      <c r="BI449">
        <f t="shared" si="47"/>
        <v>0.004914437938214243</v>
      </c>
      <c r="BJ449">
        <f t="shared" si="48"/>
        <v>0.050204907563877965</v>
      </c>
      <c r="BK449">
        <f t="shared" si="49"/>
        <v>0.01545854624156525</v>
      </c>
      <c r="BL449">
        <f t="shared" si="50"/>
        <v>-0.0006016634236926943</v>
      </c>
      <c r="BM449">
        <f t="shared" si="51"/>
        <v>0.028178872341630537</v>
      </c>
      <c r="BO449" t="s">
        <v>7</v>
      </c>
      <c r="BP449">
        <f t="shared" si="52"/>
        <v>3</v>
      </c>
      <c r="BQ449">
        <f t="shared" si="53"/>
        <v>13</v>
      </c>
    </row>
    <row r="450" spans="1:69" ht="12.75">
      <c r="A450">
        <v>9</v>
      </c>
      <c r="B450" t="s">
        <v>8</v>
      </c>
      <c r="C450" t="str">
        <f t="shared" si="11"/>
        <v>A</v>
      </c>
      <c r="D450">
        <f t="shared" si="5"/>
        <v>595561</v>
      </c>
      <c r="E450">
        <f t="shared" si="6"/>
        <v>21977</v>
      </c>
      <c r="F450">
        <f t="shared" si="6"/>
        <v>103956</v>
      </c>
      <c r="G450">
        <f t="shared" si="6"/>
        <v>20615</v>
      </c>
      <c r="H450">
        <f t="shared" si="6"/>
        <v>55642</v>
      </c>
      <c r="I450">
        <f t="shared" si="6"/>
        <v>255599</v>
      </c>
      <c r="J450">
        <f t="shared" si="6"/>
        <v>14695</v>
      </c>
      <c r="K450">
        <f t="shared" si="6"/>
        <v>580453</v>
      </c>
      <c r="L450">
        <f t="shared" si="6"/>
        <v>22630</v>
      </c>
      <c r="M450">
        <f t="shared" si="6"/>
        <v>95619</v>
      </c>
      <c r="N450">
        <f t="shared" si="6"/>
        <v>75637</v>
      </c>
      <c r="O450">
        <f t="shared" si="6"/>
        <v>574863</v>
      </c>
      <c r="P450">
        <f t="shared" si="6"/>
        <v>26620</v>
      </c>
      <c r="Q450">
        <f t="shared" si="6"/>
        <v>63150</v>
      </c>
      <c r="R450">
        <f t="shared" si="6"/>
        <v>16400</v>
      </c>
      <c r="S450">
        <f t="shared" si="6"/>
        <v>33190</v>
      </c>
      <c r="T450">
        <f t="shared" si="6"/>
        <v>220260</v>
      </c>
      <c r="U450">
        <f t="shared" si="6"/>
        <v>13287</v>
      </c>
      <c r="V450">
        <f t="shared" si="6"/>
        <v>541971</v>
      </c>
      <c r="W450">
        <f t="shared" si="6"/>
        <v>15094</v>
      </c>
      <c r="X450">
        <f t="shared" si="6"/>
        <v>92958</v>
      </c>
      <c r="Y450">
        <f t="shared" si="6"/>
        <v>56447</v>
      </c>
      <c r="Z450" s="15" t="str">
        <f t="shared" si="12"/>
        <v>A 5%-1%</v>
      </c>
      <c r="AA450" s="15" t="str">
        <f t="shared" si="13"/>
        <v>D 11%+6%</v>
      </c>
      <c r="AB450" s="15" t="str">
        <f t="shared" si="14"/>
        <v>D 3%+1%</v>
      </c>
      <c r="AC450" s="15" t="str">
        <f t="shared" si="15"/>
        <v>D 6%+4%</v>
      </c>
      <c r="AD450" s="15" t="str">
        <f t="shared" si="16"/>
        <v>D 38%+5%</v>
      </c>
      <c r="AE450" s="15" t="str">
        <f t="shared" si="17"/>
        <v>D 2%+0%</v>
      </c>
      <c r="AF450" s="15" t="str">
        <f t="shared" si="18"/>
        <v>B 94%+3%</v>
      </c>
      <c r="AG450" s="15" t="str">
        <f t="shared" si="19"/>
        <v>B 3%+1%</v>
      </c>
      <c r="AH450" s="15" t="str">
        <f t="shared" si="20"/>
        <v>A 16%0%</v>
      </c>
      <c r="AI450" s="15" t="str">
        <f t="shared" si="21"/>
        <v>D 10%+3%</v>
      </c>
      <c r="AJ450" t="str">
        <f t="shared" si="22"/>
        <v>A</v>
      </c>
      <c r="AK450" t="str">
        <f t="shared" si="23"/>
        <v>D</v>
      </c>
      <c r="AL450" t="str">
        <f t="shared" si="24"/>
        <v>D</v>
      </c>
      <c r="AM450" t="str">
        <f t="shared" si="25"/>
        <v>D</v>
      </c>
      <c r="AN450" t="str">
        <f t="shared" si="26"/>
        <v>D</v>
      </c>
      <c r="AO450" t="str">
        <f t="shared" si="27"/>
        <v>D</v>
      </c>
      <c r="AP450" t="str">
        <f t="shared" si="28"/>
        <v>B</v>
      </c>
      <c r="AQ450" t="str">
        <f t="shared" si="29"/>
        <v>B</v>
      </c>
      <c r="AR450" t="str">
        <f t="shared" si="30"/>
        <v>A</v>
      </c>
      <c r="AS450" t="str">
        <f t="shared" si="31"/>
        <v>D</v>
      </c>
      <c r="AT450">
        <f t="shared" si="32"/>
        <v>-0.0021106685868859873</v>
      </c>
      <c r="AU450">
        <f t="shared" si="33"/>
        <v>0.009384685359311362</v>
      </c>
      <c r="AV450">
        <f t="shared" si="34"/>
        <v>0.0028479217833644946</v>
      </c>
      <c r="AW450">
        <f t="shared" si="35"/>
        <v>0.015143256422546908</v>
      </c>
      <c r="AX450">
        <f t="shared" si="36"/>
        <v>0.014196890978075749</v>
      </c>
      <c r="AY450">
        <f t="shared" si="37"/>
        <v>0.0012378339619984087</v>
      </c>
      <c r="AZ450">
        <f t="shared" si="38"/>
        <v>-0.008561741575351056</v>
      </c>
      <c r="BA450">
        <f t="shared" si="39"/>
        <v>-0.0025682332514128554</v>
      </c>
      <c r="BB450">
        <f t="shared" si="40"/>
        <v>-0.04470802252913372</v>
      </c>
      <c r="BC450">
        <f t="shared" si="41"/>
        <v>0.006831738722287192</v>
      </c>
      <c r="BD450">
        <f t="shared" si="42"/>
        <v>-0.009405343484884233</v>
      </c>
      <c r="BE450">
        <f t="shared" si="43"/>
        <v>0.0646991289106781</v>
      </c>
      <c r="BF450">
        <f t="shared" si="44"/>
        <v>0.006085886003837353</v>
      </c>
      <c r="BG450">
        <f t="shared" si="45"/>
        <v>0.03569238200541666</v>
      </c>
      <c r="BH450">
        <f t="shared" si="46"/>
        <v>0.046021342226686524</v>
      </c>
      <c r="BI450">
        <f t="shared" si="47"/>
        <v>0.0015608816421951409</v>
      </c>
      <c r="BJ450">
        <f t="shared" si="48"/>
        <v>0.0318494323177122</v>
      </c>
      <c r="BK450">
        <f t="shared" si="49"/>
        <v>0.011741096235957017</v>
      </c>
      <c r="BL450">
        <f t="shared" si="50"/>
        <v>-0.0011517915342521001</v>
      </c>
      <c r="BM450">
        <f t="shared" si="51"/>
        <v>0.02880917336895672</v>
      </c>
      <c r="BO450" t="s">
        <v>8</v>
      </c>
      <c r="BP450">
        <f t="shared" si="52"/>
        <v>4</v>
      </c>
      <c r="BQ450">
        <f t="shared" si="53"/>
        <v>17</v>
      </c>
    </row>
    <row r="451" spans="1:69" ht="12.75">
      <c r="A451">
        <v>10</v>
      </c>
      <c r="B451" t="s">
        <v>9</v>
      </c>
      <c r="C451" t="str">
        <f t="shared" si="11"/>
        <v>C</v>
      </c>
      <c r="D451">
        <f t="shared" si="5"/>
        <v>776014</v>
      </c>
      <c r="E451">
        <f t="shared" si="6"/>
        <v>32702</v>
      </c>
      <c r="F451">
        <f t="shared" si="6"/>
        <v>99894</v>
      </c>
      <c r="G451">
        <f t="shared" si="6"/>
        <v>34512</v>
      </c>
      <c r="H451">
        <f t="shared" si="6"/>
        <v>58983</v>
      </c>
      <c r="I451">
        <f t="shared" si="6"/>
        <v>311108</v>
      </c>
      <c r="J451">
        <f t="shared" si="6"/>
        <v>22572</v>
      </c>
      <c r="K451">
        <f t="shared" si="6"/>
        <v>757427</v>
      </c>
      <c r="L451">
        <f t="shared" si="6"/>
        <v>30203</v>
      </c>
      <c r="M451">
        <f t="shared" si="6"/>
        <v>148467</v>
      </c>
      <c r="N451">
        <f t="shared" si="6"/>
        <v>105508</v>
      </c>
      <c r="O451">
        <f t="shared" si="6"/>
        <v>746411</v>
      </c>
      <c r="P451">
        <f t="shared" si="6"/>
        <v>42720</v>
      </c>
      <c r="Q451">
        <f t="shared" si="6"/>
        <v>61890</v>
      </c>
      <c r="R451">
        <f t="shared" si="6"/>
        <v>23750</v>
      </c>
      <c r="S451">
        <f t="shared" si="6"/>
        <v>38320</v>
      </c>
      <c r="T451">
        <f t="shared" si="6"/>
        <v>283280</v>
      </c>
      <c r="U451">
        <f t="shared" si="6"/>
        <v>17701</v>
      </c>
      <c r="V451">
        <f t="shared" si="6"/>
        <v>708830</v>
      </c>
      <c r="W451">
        <f t="shared" si="6"/>
        <v>18016</v>
      </c>
      <c r="X451">
        <f t="shared" si="6"/>
        <v>146048</v>
      </c>
      <c r="Y451">
        <f t="shared" si="6"/>
        <v>71992</v>
      </c>
      <c r="Z451" s="15" t="str">
        <f t="shared" si="12"/>
        <v>C 6%-2%</v>
      </c>
      <c r="AA451" s="15" t="str">
        <f t="shared" si="13"/>
        <v>D 8%+5%</v>
      </c>
      <c r="AB451" s="15" t="str">
        <f t="shared" si="14"/>
        <v>B 3%+1%</v>
      </c>
      <c r="AC451" s="15" t="str">
        <f t="shared" si="15"/>
        <v>D 5%+2%</v>
      </c>
      <c r="AD451" s="15" t="str">
        <f t="shared" si="16"/>
        <v>D 38%+2%</v>
      </c>
      <c r="AE451" s="15" t="str">
        <f t="shared" si="17"/>
        <v>B 2%+1%</v>
      </c>
      <c r="AF451" s="15" t="str">
        <f t="shared" si="18"/>
        <v>D 95%+3%</v>
      </c>
      <c r="AG451" s="15" t="str">
        <f t="shared" si="19"/>
        <v>B 2%+1%</v>
      </c>
      <c r="AH451" s="15" t="str">
        <f t="shared" si="20"/>
        <v>C 20%0%</v>
      </c>
      <c r="AI451" s="15" t="str">
        <f t="shared" si="21"/>
        <v>B 10%+4%</v>
      </c>
      <c r="AJ451" t="str">
        <f t="shared" si="22"/>
        <v>C</v>
      </c>
      <c r="AK451" t="str">
        <f t="shared" si="23"/>
        <v>D</v>
      </c>
      <c r="AL451" t="str">
        <f t="shared" si="24"/>
        <v>B</v>
      </c>
      <c r="AM451" t="str">
        <f t="shared" si="25"/>
        <v>D</v>
      </c>
      <c r="AN451" t="str">
        <f t="shared" si="26"/>
        <v>D</v>
      </c>
      <c r="AO451" t="str">
        <f t="shared" si="27"/>
        <v>B</v>
      </c>
      <c r="AP451" t="str">
        <f t="shared" si="28"/>
        <v>D</v>
      </c>
      <c r="AQ451" t="str">
        <f t="shared" si="29"/>
        <v>B</v>
      </c>
      <c r="AR451" t="str">
        <f t="shared" si="30"/>
        <v>C</v>
      </c>
      <c r="AS451" t="str">
        <f t="shared" si="31"/>
        <v>B</v>
      </c>
      <c r="AT451">
        <f t="shared" si="32"/>
        <v>0.0018256333786070209</v>
      </c>
      <c r="AU451">
        <f t="shared" si="33"/>
        <v>0.008199061266612392</v>
      </c>
      <c r="AV451">
        <f t="shared" si="34"/>
        <v>-0.0023276010691691343</v>
      </c>
      <c r="AW451">
        <f t="shared" si="35"/>
        <v>0.003952708094980752</v>
      </c>
      <c r="AX451">
        <f t="shared" si="36"/>
        <v>0.011542460048022618</v>
      </c>
      <c r="AY451">
        <f t="shared" si="37"/>
        <v>-0.005451716923208921</v>
      </c>
      <c r="AZ451">
        <f t="shared" si="38"/>
        <v>0.012463644529916884</v>
      </c>
      <c r="BA451">
        <f t="shared" si="39"/>
        <v>-0.0065701958449901</v>
      </c>
      <c r="BB451">
        <f t="shared" si="40"/>
        <v>0.00889398772516739</v>
      </c>
      <c r="BC451">
        <f t="shared" si="41"/>
        <v>-0.005438534811100362</v>
      </c>
      <c r="BD451">
        <f t="shared" si="42"/>
        <v>-0.01509289090743142</v>
      </c>
      <c r="BE451">
        <f t="shared" si="43"/>
        <v>0.04581027459537025</v>
      </c>
      <c r="BF451">
        <f t="shared" si="44"/>
        <v>0.012654493591399682</v>
      </c>
      <c r="BG451">
        <f t="shared" si="45"/>
        <v>0.02466864174884159</v>
      </c>
      <c r="BH451">
        <f t="shared" si="46"/>
        <v>0.02138232849010535</v>
      </c>
      <c r="BI451">
        <f t="shared" si="47"/>
        <v>0.005372287462762523</v>
      </c>
      <c r="BJ451">
        <f t="shared" si="48"/>
        <v>0.02639704897791495</v>
      </c>
      <c r="BK451">
        <f t="shared" si="49"/>
        <v>0.0147838534353134</v>
      </c>
      <c r="BL451">
        <f t="shared" si="50"/>
        <v>-0.004346996517982982</v>
      </c>
      <c r="BM451">
        <f t="shared" si="51"/>
        <v>0.03951058165416735</v>
      </c>
      <c r="BO451" t="s">
        <v>9</v>
      </c>
      <c r="BP451">
        <f t="shared" si="52"/>
        <v>4</v>
      </c>
      <c r="BQ451">
        <f t="shared" si="53"/>
        <v>13</v>
      </c>
    </row>
    <row r="452" spans="1:69" ht="12.75">
      <c r="A452">
        <v>11</v>
      </c>
      <c r="B452" t="s">
        <v>10</v>
      </c>
      <c r="C452" t="str">
        <f t="shared" si="11"/>
        <v>A</v>
      </c>
      <c r="D452">
        <f t="shared" si="5"/>
        <v>677347</v>
      </c>
      <c r="E452">
        <f t="shared" si="6"/>
        <v>35395</v>
      </c>
      <c r="F452">
        <f t="shared" si="6"/>
        <v>52368</v>
      </c>
      <c r="G452">
        <f t="shared" si="6"/>
        <v>36392</v>
      </c>
      <c r="H452">
        <f t="shared" si="6"/>
        <v>37388</v>
      </c>
      <c r="I452">
        <f t="shared" si="6"/>
        <v>208820</v>
      </c>
      <c r="J452">
        <f t="shared" si="6"/>
        <v>37445</v>
      </c>
      <c r="K452">
        <f t="shared" si="6"/>
        <v>657981</v>
      </c>
      <c r="L452">
        <f t="shared" si="6"/>
        <v>43646</v>
      </c>
      <c r="M452">
        <f t="shared" si="6"/>
        <v>113761</v>
      </c>
      <c r="N452">
        <f t="shared" si="6"/>
        <v>128028</v>
      </c>
      <c r="O452">
        <f t="shared" si="6"/>
        <v>726973</v>
      </c>
      <c r="P452">
        <f t="shared" si="6"/>
        <v>48110</v>
      </c>
      <c r="Q452">
        <f t="shared" si="6"/>
        <v>34480</v>
      </c>
      <c r="R452">
        <f t="shared" si="6"/>
        <v>25870</v>
      </c>
      <c r="S452">
        <f t="shared" si="6"/>
        <v>27690</v>
      </c>
      <c r="T452">
        <f t="shared" si="6"/>
        <v>212500</v>
      </c>
      <c r="U452">
        <f t="shared" si="6"/>
        <v>31714</v>
      </c>
      <c r="V452">
        <f t="shared" si="6"/>
        <v>673848</v>
      </c>
      <c r="W452">
        <f t="shared" si="6"/>
        <v>35591</v>
      </c>
      <c r="X452">
        <f t="shared" si="6"/>
        <v>126739</v>
      </c>
      <c r="Y452">
        <f t="shared" si="6"/>
        <v>96709</v>
      </c>
      <c r="Z452" s="15" t="str">
        <f t="shared" si="12"/>
        <v>A 7%-1%</v>
      </c>
      <c r="AA452" s="15" t="str">
        <f t="shared" si="13"/>
        <v>B 5%+3%</v>
      </c>
      <c r="AB452" s="15" t="str">
        <f t="shared" si="14"/>
        <v>D 4%+2%</v>
      </c>
      <c r="AC452" s="15" t="str">
        <f t="shared" si="15"/>
        <v>D 4%+2%</v>
      </c>
      <c r="AD452" s="15" t="str">
        <f t="shared" si="16"/>
        <v>B 29%+2%</v>
      </c>
      <c r="AE452" s="15" t="str">
        <f t="shared" si="17"/>
        <v>D 4%+1%</v>
      </c>
      <c r="AF452" s="15" t="str">
        <f t="shared" si="18"/>
        <v>B 93%+4%</v>
      </c>
      <c r="AG452" s="15" t="str">
        <f t="shared" si="19"/>
        <v>D 5%+2%</v>
      </c>
      <c r="AH452" s="15" t="str">
        <f t="shared" si="20"/>
        <v>A 17%-1%</v>
      </c>
      <c r="AI452" s="15" t="str">
        <f t="shared" si="21"/>
        <v>D 13%+6%</v>
      </c>
      <c r="AJ452" t="str">
        <f t="shared" si="22"/>
        <v>A</v>
      </c>
      <c r="AK452" t="str">
        <f t="shared" si="23"/>
        <v>B</v>
      </c>
      <c r="AL452" t="str">
        <f t="shared" si="24"/>
        <v>D</v>
      </c>
      <c r="AM452" t="str">
        <f t="shared" si="25"/>
        <v>D</v>
      </c>
      <c r="AN452" t="str">
        <f t="shared" si="26"/>
        <v>B</v>
      </c>
      <c r="AO452" t="str">
        <f t="shared" si="27"/>
        <v>D</v>
      </c>
      <c r="AP452" t="str">
        <f t="shared" si="28"/>
        <v>B</v>
      </c>
      <c r="AQ452" t="str">
        <f t="shared" si="29"/>
        <v>D</v>
      </c>
      <c r="AR452" t="str">
        <f t="shared" si="30"/>
        <v>A</v>
      </c>
      <c r="AS452" t="str">
        <f t="shared" si="31"/>
        <v>D</v>
      </c>
      <c r="AT452">
        <f t="shared" si="32"/>
        <v>-0.003967049139044457</v>
      </c>
      <c r="AU452">
        <f t="shared" si="33"/>
        <v>-0.028909811756173437</v>
      </c>
      <c r="AV452">
        <f t="shared" si="34"/>
        <v>0.006630917688504091</v>
      </c>
      <c r="AW452">
        <f t="shared" si="35"/>
        <v>0.00020475842384372334</v>
      </c>
      <c r="AX452">
        <f t="shared" si="36"/>
        <v>-0.06043382771281497</v>
      </c>
      <c r="AY452">
        <f t="shared" si="37"/>
        <v>0.021000311646208702</v>
      </c>
      <c r="AZ452">
        <f t="shared" si="38"/>
        <v>-0.01625755780768645</v>
      </c>
      <c r="BA452">
        <f t="shared" si="39"/>
        <v>0.0239090684202123</v>
      </c>
      <c r="BB452">
        <f t="shared" si="40"/>
        <v>-0.0237491721471918</v>
      </c>
      <c r="BC452">
        <f t="shared" si="41"/>
        <v>0.03178600289697199</v>
      </c>
      <c r="BD452">
        <f t="shared" si="42"/>
        <v>-0.013923180551037612</v>
      </c>
      <c r="BE452">
        <f t="shared" si="43"/>
        <v>0.029883853762634957</v>
      </c>
      <c r="BF452">
        <f t="shared" si="44"/>
        <v>0.01814134654726772</v>
      </c>
      <c r="BG452">
        <f t="shared" si="45"/>
        <v>0.017108257550815756</v>
      </c>
      <c r="BH452">
        <f t="shared" si="46"/>
        <v>0.01598305623445323</v>
      </c>
      <c r="BI452">
        <f t="shared" si="47"/>
        <v>0.01165712816840115</v>
      </c>
      <c r="BJ452">
        <f t="shared" si="48"/>
        <v>0.04448603330669576</v>
      </c>
      <c r="BK452">
        <f t="shared" si="49"/>
        <v>0.015478890242155721</v>
      </c>
      <c r="BL452">
        <f t="shared" si="50"/>
        <v>-0.006387130526026574</v>
      </c>
      <c r="BM452">
        <f t="shared" si="51"/>
        <v>0.05598420290560571</v>
      </c>
      <c r="BO452" t="s">
        <v>10</v>
      </c>
      <c r="BP452">
        <f t="shared" si="52"/>
        <v>5</v>
      </c>
      <c r="BQ452">
        <f t="shared" si="53"/>
        <v>8</v>
      </c>
    </row>
    <row r="453" spans="1:69" ht="12.75">
      <c r="A453">
        <v>12</v>
      </c>
      <c r="B453" t="s">
        <v>11</v>
      </c>
      <c r="C453" t="str">
        <f t="shared" si="11"/>
        <v>C</v>
      </c>
      <c r="D453">
        <f t="shared" si="5"/>
        <v>635673</v>
      </c>
      <c r="E453">
        <f t="shared" si="6"/>
        <v>56719</v>
      </c>
      <c r="F453">
        <f t="shared" si="6"/>
        <v>36278</v>
      </c>
      <c r="G453">
        <f t="shared" si="6"/>
        <v>37677</v>
      </c>
      <c r="H453">
        <f t="shared" si="6"/>
        <v>21499</v>
      </c>
      <c r="I453">
        <f t="shared" si="6"/>
        <v>211544</v>
      </c>
      <c r="J453">
        <f t="shared" si="6"/>
        <v>35798</v>
      </c>
      <c r="K453">
        <f t="shared" si="6"/>
        <v>619434</v>
      </c>
      <c r="L453">
        <f t="shared" si="6"/>
        <v>31073</v>
      </c>
      <c r="M453">
        <f t="shared" si="6"/>
        <v>136981</v>
      </c>
      <c r="N453">
        <f t="shared" si="6"/>
        <v>124564</v>
      </c>
      <c r="O453">
        <f t="shared" si="6"/>
        <v>644309</v>
      </c>
      <c r="P453">
        <f t="shared" si="6"/>
        <v>71720</v>
      </c>
      <c r="Q453">
        <f t="shared" si="6"/>
        <v>23820</v>
      </c>
      <c r="R453">
        <f t="shared" si="6"/>
        <v>21560</v>
      </c>
      <c r="S453">
        <f t="shared" si="6"/>
        <v>16560</v>
      </c>
      <c r="T453">
        <f t="shared" si="6"/>
        <v>210200</v>
      </c>
      <c r="U453">
        <f t="shared" si="6"/>
        <v>26087</v>
      </c>
      <c r="V453">
        <f t="shared" si="6"/>
        <v>606616</v>
      </c>
      <c r="W453">
        <f t="shared" si="6"/>
        <v>19885</v>
      </c>
      <c r="X453">
        <f t="shared" si="6"/>
        <v>146335</v>
      </c>
      <c r="Y453">
        <f t="shared" si="6"/>
        <v>85015</v>
      </c>
      <c r="Z453" s="15" t="str">
        <f t="shared" si="12"/>
        <v>C 11%-2%</v>
      </c>
      <c r="AA453" s="15" t="str">
        <f t="shared" si="13"/>
        <v>B 4%+2%</v>
      </c>
      <c r="AB453" s="15" t="str">
        <f t="shared" si="14"/>
        <v>B 3%+3%</v>
      </c>
      <c r="AC453" s="15" t="str">
        <f t="shared" si="15"/>
        <v>B 3%+1%</v>
      </c>
      <c r="AD453" s="15" t="str">
        <f t="shared" si="16"/>
        <v>D 33%+1%</v>
      </c>
      <c r="AE453" s="15" t="str">
        <f t="shared" si="17"/>
        <v>D 4%+2%</v>
      </c>
      <c r="AF453" s="15" t="str">
        <f t="shared" si="18"/>
        <v>D 94%+3%</v>
      </c>
      <c r="AG453" s="15" t="str">
        <f t="shared" si="19"/>
        <v>B 3%+2%</v>
      </c>
      <c r="AH453" s="15" t="str">
        <f t="shared" si="20"/>
        <v>C 23%-1%</v>
      </c>
      <c r="AI453" s="15" t="str">
        <f t="shared" si="21"/>
        <v>D 13%+6%</v>
      </c>
      <c r="AJ453" t="str">
        <f t="shared" si="22"/>
        <v>C</v>
      </c>
      <c r="AK453" t="str">
        <f t="shared" si="23"/>
        <v>B</v>
      </c>
      <c r="AL453" t="str">
        <f t="shared" si="24"/>
        <v>B</v>
      </c>
      <c r="AM453" t="str">
        <f t="shared" si="25"/>
        <v>B</v>
      </c>
      <c r="AN453" t="str">
        <f t="shared" si="26"/>
        <v>D</v>
      </c>
      <c r="AO453" t="str">
        <f t="shared" si="27"/>
        <v>D</v>
      </c>
      <c r="AP453" t="str">
        <f t="shared" si="28"/>
        <v>D</v>
      </c>
      <c r="AQ453" t="str">
        <f t="shared" si="29"/>
        <v>B</v>
      </c>
      <c r="AR453" t="str">
        <f t="shared" si="30"/>
        <v>C</v>
      </c>
      <c r="AS453" t="str">
        <f t="shared" si="31"/>
        <v>D</v>
      </c>
      <c r="AT453">
        <f t="shared" si="32"/>
        <v>0.07674641929890993</v>
      </c>
      <c r="AU453">
        <f t="shared" si="33"/>
        <v>-0.031976323115889584</v>
      </c>
      <c r="AV453">
        <f t="shared" si="34"/>
        <v>-0.0046593158726144085</v>
      </c>
      <c r="AW453">
        <f t="shared" si="35"/>
        <v>-0.009145326475403844</v>
      </c>
      <c r="AX453">
        <f t="shared" si="36"/>
        <v>0.014159031070796968</v>
      </c>
      <c r="AY453">
        <f t="shared" si="37"/>
        <v>0.011759210404619694</v>
      </c>
      <c r="AZ453">
        <f t="shared" si="38"/>
        <v>0.012493468220407977</v>
      </c>
      <c r="BA453">
        <f t="shared" si="39"/>
        <v>-0.01969176130630199</v>
      </c>
      <c r="BB453">
        <f t="shared" si="40"/>
        <v>0.05954830506360426</v>
      </c>
      <c r="BC453">
        <f t="shared" si="41"/>
        <v>0.016324751895394216</v>
      </c>
      <c r="BD453">
        <f t="shared" si="42"/>
        <v>-0.022086356506088173</v>
      </c>
      <c r="BE453">
        <f t="shared" si="43"/>
        <v>0.020100384206430427</v>
      </c>
      <c r="BF453">
        <f t="shared" si="44"/>
        <v>0.025808835052781122</v>
      </c>
      <c r="BG453">
        <f t="shared" si="45"/>
        <v>0.0081188945747167</v>
      </c>
      <c r="BH453">
        <f t="shared" si="46"/>
        <v>0.006546474537807434</v>
      </c>
      <c r="BI453">
        <f t="shared" si="47"/>
        <v>0.015826780875306777</v>
      </c>
      <c r="BJ453">
        <f t="shared" si="48"/>
        <v>0.03295527987166602</v>
      </c>
      <c r="BK453">
        <f t="shared" si="49"/>
        <v>0.018019530058347295</v>
      </c>
      <c r="BL453">
        <f t="shared" si="50"/>
        <v>-0.011629560869637956</v>
      </c>
      <c r="BM453">
        <f t="shared" si="51"/>
        <v>0.06400853760080344</v>
      </c>
      <c r="BO453" t="s">
        <v>11</v>
      </c>
      <c r="BP453">
        <f t="shared" si="52"/>
        <v>9</v>
      </c>
      <c r="BQ453">
        <f t="shared" si="53"/>
        <v>6</v>
      </c>
    </row>
    <row r="454" spans="1:69" ht="12.75">
      <c r="A454">
        <v>13</v>
      </c>
      <c r="B454" t="s">
        <v>12</v>
      </c>
      <c r="C454" t="str">
        <f t="shared" si="11"/>
        <v>C</v>
      </c>
      <c r="D454">
        <f t="shared" si="5"/>
        <v>687285</v>
      </c>
      <c r="E454">
        <f t="shared" si="6"/>
        <v>46666</v>
      </c>
      <c r="F454">
        <f t="shared" si="6"/>
        <v>52882</v>
      </c>
      <c r="G454">
        <f t="shared" si="6"/>
        <v>35608</v>
      </c>
      <c r="H454">
        <f aca="true" t="shared" si="54" ref="H454:Q463">SUMIF($C$3:$C$436,$A454,H$3:H$436)</f>
        <v>33452</v>
      </c>
      <c r="I454">
        <f t="shared" si="54"/>
        <v>230448</v>
      </c>
      <c r="J454">
        <f t="shared" si="54"/>
        <v>36802</v>
      </c>
      <c r="K454">
        <f t="shared" si="54"/>
        <v>670824</v>
      </c>
      <c r="L454">
        <f t="shared" si="54"/>
        <v>31115</v>
      </c>
      <c r="M454">
        <f t="shared" si="54"/>
        <v>144084</v>
      </c>
      <c r="N454">
        <f t="shared" si="54"/>
        <v>133401</v>
      </c>
      <c r="O454">
        <f t="shared" si="54"/>
        <v>709505</v>
      </c>
      <c r="P454">
        <f t="shared" si="54"/>
        <v>56800</v>
      </c>
      <c r="Q454">
        <f t="shared" si="54"/>
        <v>33770</v>
      </c>
      <c r="R454">
        <f aca="true" t="shared" si="55" ref="R454:Y463">SUMIF($C$3:$C$436,$A454,R$3:R$436)</f>
        <v>23690</v>
      </c>
      <c r="S454">
        <f t="shared" si="55"/>
        <v>24170</v>
      </c>
      <c r="T454">
        <f t="shared" si="55"/>
        <v>221270</v>
      </c>
      <c r="U454">
        <f t="shared" si="55"/>
        <v>30202</v>
      </c>
      <c r="V454">
        <f t="shared" si="55"/>
        <v>668983</v>
      </c>
      <c r="W454">
        <f t="shared" si="55"/>
        <v>21841</v>
      </c>
      <c r="X454">
        <f t="shared" si="55"/>
        <v>151268</v>
      </c>
      <c r="Y454">
        <f t="shared" si="55"/>
        <v>96250</v>
      </c>
      <c r="Z454" s="15" t="str">
        <f t="shared" si="12"/>
        <v>C 8%-1%</v>
      </c>
      <c r="AA454" s="15" t="str">
        <f t="shared" si="13"/>
        <v>B 5%+3%</v>
      </c>
      <c r="AB454" s="15" t="str">
        <f t="shared" si="14"/>
        <v>B 3%+2%</v>
      </c>
      <c r="AC454" s="15" t="str">
        <f t="shared" si="15"/>
        <v>B 3%+1%</v>
      </c>
      <c r="AD454" s="15" t="str">
        <f t="shared" si="16"/>
        <v>D 31%+2%</v>
      </c>
      <c r="AE454" s="15" t="str">
        <f t="shared" si="17"/>
        <v>D 4%+1%</v>
      </c>
      <c r="AF454" s="15" t="str">
        <f t="shared" si="18"/>
        <v>D 94%+3%</v>
      </c>
      <c r="AG454" s="15" t="str">
        <f t="shared" si="19"/>
        <v>B 3%+1%</v>
      </c>
      <c r="AH454" s="15" t="str">
        <f t="shared" si="20"/>
        <v>C 21%0%</v>
      </c>
      <c r="AI454" s="15" t="str">
        <f t="shared" si="21"/>
        <v>D 14%+6%</v>
      </c>
      <c r="AJ454" t="str">
        <f t="shared" si="22"/>
        <v>C</v>
      </c>
      <c r="AK454" t="str">
        <f t="shared" si="23"/>
        <v>B</v>
      </c>
      <c r="AL454" t="str">
        <f t="shared" si="24"/>
        <v>B</v>
      </c>
      <c r="AM454" t="str">
        <f t="shared" si="25"/>
        <v>B</v>
      </c>
      <c r="AN454" t="str">
        <f t="shared" si="26"/>
        <v>D</v>
      </c>
      <c r="AO454" t="str">
        <f t="shared" si="27"/>
        <v>D</v>
      </c>
      <c r="AP454" t="str">
        <f t="shared" si="28"/>
        <v>D</v>
      </c>
      <c r="AQ454" t="str">
        <f t="shared" si="29"/>
        <v>B</v>
      </c>
      <c r="AR454" t="str">
        <f t="shared" si="30"/>
        <v>C</v>
      </c>
      <c r="AS454" t="str">
        <f t="shared" si="31"/>
        <v>D</v>
      </c>
      <c r="AT454">
        <f t="shared" si="32"/>
        <v>0.04396453136146444</v>
      </c>
      <c r="AU454">
        <f t="shared" si="33"/>
        <v>-0.005262791985058746</v>
      </c>
      <c r="AV454">
        <f t="shared" si="34"/>
        <v>-9.343943486304906E-05</v>
      </c>
      <c r="AW454">
        <f t="shared" si="35"/>
        <v>-0.003143150008032586</v>
      </c>
      <c r="AX454">
        <f t="shared" si="36"/>
        <v>0.06561417671672015</v>
      </c>
      <c r="AY454">
        <f t="shared" si="37"/>
        <v>0.003708360513755414</v>
      </c>
      <c r="AZ454">
        <f t="shared" si="38"/>
        <v>0.06137068259666412</v>
      </c>
      <c r="BA454">
        <f t="shared" si="39"/>
        <v>-0.033589999463046166</v>
      </c>
      <c r="BB454">
        <f t="shared" si="40"/>
        <v>0.10382641349602573</v>
      </c>
      <c r="BC454">
        <f t="shared" si="41"/>
        <v>0.008539991327608298</v>
      </c>
      <c r="BD454">
        <f t="shared" si="42"/>
        <v>-0.012156761492966212</v>
      </c>
      <c r="BE454">
        <f t="shared" si="43"/>
        <v>0.029346771205060275</v>
      </c>
      <c r="BF454">
        <f t="shared" si="44"/>
        <v>0.01842018107686829</v>
      </c>
      <c r="BG454">
        <f t="shared" si="45"/>
        <v>0.014606672055432632</v>
      </c>
      <c r="BH454">
        <f t="shared" si="46"/>
        <v>0.02343663442284838</v>
      </c>
      <c r="BI454">
        <f t="shared" si="47"/>
        <v>0.010979221748809567</v>
      </c>
      <c r="BJ454">
        <f t="shared" si="48"/>
        <v>0.03316229491115574</v>
      </c>
      <c r="BK454">
        <f t="shared" si="49"/>
        <v>0.014488906192957344</v>
      </c>
      <c r="BL454">
        <f t="shared" si="50"/>
        <v>-0.003559873936995833</v>
      </c>
      <c r="BM454">
        <f t="shared" si="51"/>
        <v>0.05844055936432083</v>
      </c>
      <c r="BO454" t="s">
        <v>12</v>
      </c>
      <c r="BP454">
        <f t="shared" si="52"/>
        <v>7</v>
      </c>
      <c r="BQ454">
        <f t="shared" si="53"/>
        <v>8</v>
      </c>
    </row>
    <row r="455" spans="1:69" ht="12.75">
      <c r="A455">
        <v>14</v>
      </c>
      <c r="B455" t="s">
        <v>13</v>
      </c>
      <c r="C455" t="str">
        <f t="shared" si="11"/>
        <v>C</v>
      </c>
      <c r="D455">
        <f t="shared" si="5"/>
        <v>628717</v>
      </c>
      <c r="E455">
        <f aca="true" t="shared" si="56" ref="E455:G474">SUMIF($C$3:$C$436,$A455,E$3:E$436)</f>
        <v>47386</v>
      </c>
      <c r="F455">
        <f t="shared" si="56"/>
        <v>32351</v>
      </c>
      <c r="G455">
        <f t="shared" si="56"/>
        <v>36530</v>
      </c>
      <c r="H455">
        <f t="shared" si="54"/>
        <v>20824</v>
      </c>
      <c r="I455">
        <f t="shared" si="54"/>
        <v>198781</v>
      </c>
      <c r="J455">
        <f t="shared" si="54"/>
        <v>46982</v>
      </c>
      <c r="K455">
        <f t="shared" si="54"/>
        <v>610016</v>
      </c>
      <c r="L455">
        <f t="shared" si="54"/>
        <v>34000</v>
      </c>
      <c r="M455">
        <f t="shared" si="54"/>
        <v>136008</v>
      </c>
      <c r="N455">
        <f t="shared" si="54"/>
        <v>139611</v>
      </c>
      <c r="O455">
        <f t="shared" si="54"/>
        <v>648755</v>
      </c>
      <c r="P455">
        <f t="shared" si="54"/>
        <v>54530</v>
      </c>
      <c r="Q455">
        <f t="shared" si="54"/>
        <v>20150</v>
      </c>
      <c r="R455">
        <f t="shared" si="55"/>
        <v>22600</v>
      </c>
      <c r="S455">
        <f t="shared" si="55"/>
        <v>15740</v>
      </c>
      <c r="T455">
        <f t="shared" si="55"/>
        <v>194830</v>
      </c>
      <c r="U455">
        <f t="shared" si="55"/>
        <v>37667</v>
      </c>
      <c r="V455">
        <f t="shared" si="55"/>
        <v>601347</v>
      </c>
      <c r="W455">
        <f t="shared" si="55"/>
        <v>24556</v>
      </c>
      <c r="X455">
        <f t="shared" si="55"/>
        <v>137799</v>
      </c>
      <c r="Y455">
        <f t="shared" si="55"/>
        <v>96510</v>
      </c>
      <c r="Z455" s="15" t="str">
        <f t="shared" si="12"/>
        <v>C 8%-1%</v>
      </c>
      <c r="AA455" s="15" t="str">
        <f t="shared" si="13"/>
        <v>B 3%+2%</v>
      </c>
      <c r="AB455" s="15" t="str">
        <f t="shared" si="14"/>
        <v>D 3%+2%</v>
      </c>
      <c r="AC455" s="15" t="str">
        <f t="shared" si="15"/>
        <v>B 2%+1%</v>
      </c>
      <c r="AD455" s="15" t="str">
        <f t="shared" si="16"/>
        <v>B 30%+2%</v>
      </c>
      <c r="AE455" s="15" t="str">
        <f t="shared" si="17"/>
        <v>D 6%+2%</v>
      </c>
      <c r="AF455" s="15" t="str">
        <f t="shared" si="18"/>
        <v>D 93%+4%</v>
      </c>
      <c r="AG455" s="15" t="str">
        <f t="shared" si="19"/>
        <v>B 4%+2%</v>
      </c>
      <c r="AH455" s="15" t="str">
        <f t="shared" si="20"/>
        <v>D 21%+0%</v>
      </c>
      <c r="AI455" s="15" t="str">
        <f t="shared" si="21"/>
        <v>D 15%+7%</v>
      </c>
      <c r="AJ455" t="str">
        <f t="shared" si="22"/>
        <v>C</v>
      </c>
      <c r="AK455" t="str">
        <f t="shared" si="23"/>
        <v>B</v>
      </c>
      <c r="AL455" t="str">
        <f t="shared" si="24"/>
        <v>D</v>
      </c>
      <c r="AM455" t="str">
        <f t="shared" si="25"/>
        <v>B</v>
      </c>
      <c r="AN455" t="str">
        <f t="shared" si="26"/>
        <v>B</v>
      </c>
      <c r="AO455" t="str">
        <f t="shared" si="27"/>
        <v>D</v>
      </c>
      <c r="AP455" t="str">
        <f t="shared" si="28"/>
        <v>D</v>
      </c>
      <c r="AQ455" t="str">
        <f t="shared" si="29"/>
        <v>B</v>
      </c>
      <c r="AR455" t="str">
        <f t="shared" si="30"/>
        <v>D</v>
      </c>
      <c r="AS455" t="str">
        <f t="shared" si="31"/>
        <v>D</v>
      </c>
      <c r="AT455">
        <f t="shared" si="32"/>
        <v>0.05108085169674083</v>
      </c>
      <c r="AU455">
        <f t="shared" si="33"/>
        <v>-0.08943400747399913</v>
      </c>
      <c r="AV455">
        <f t="shared" si="34"/>
        <v>0.004232399118832393</v>
      </c>
      <c r="AW455">
        <f t="shared" si="35"/>
        <v>-0.030350766326005345</v>
      </c>
      <c r="AX455">
        <f t="shared" si="36"/>
        <v>-0.06532838870770158</v>
      </c>
      <c r="AY455">
        <f t="shared" si="37"/>
        <v>0.02891663413989347</v>
      </c>
      <c r="AZ455">
        <f t="shared" si="38"/>
        <v>0.01055302605515307</v>
      </c>
      <c r="BA455">
        <f t="shared" si="39"/>
        <v>-0.007554984598702109</v>
      </c>
      <c r="BB455">
        <f t="shared" si="40"/>
        <v>0.10389712669511605</v>
      </c>
      <c r="BC455">
        <f t="shared" si="41"/>
        <v>0.039991187447819404</v>
      </c>
      <c r="BD455">
        <f t="shared" si="42"/>
        <v>-0.008683938771562108</v>
      </c>
      <c r="BE455">
        <f t="shared" si="43"/>
        <v>0.020396092483697142</v>
      </c>
      <c r="BF455">
        <f t="shared" si="44"/>
        <v>0.023266498069436085</v>
      </c>
      <c r="BG455">
        <f t="shared" si="45"/>
        <v>0.008859564889297355</v>
      </c>
      <c r="BH455">
        <f t="shared" si="46"/>
        <v>0.015855600332877473</v>
      </c>
      <c r="BI455">
        <f t="shared" si="47"/>
        <v>0.016666346024502142</v>
      </c>
      <c r="BJ455">
        <f t="shared" si="48"/>
        <v>0.043330649713965164</v>
      </c>
      <c r="BK455">
        <f t="shared" si="49"/>
        <v>0.01622742434232067</v>
      </c>
      <c r="BL455">
        <f t="shared" si="50"/>
        <v>0.003920965058999415</v>
      </c>
      <c r="BM455">
        <f t="shared" si="51"/>
        <v>0.0732951234589195</v>
      </c>
      <c r="BO455" t="s">
        <v>13</v>
      </c>
      <c r="BP455">
        <f t="shared" si="52"/>
        <v>8</v>
      </c>
      <c r="BQ455">
        <f t="shared" si="53"/>
        <v>5</v>
      </c>
    </row>
    <row r="456" spans="1:69" ht="12.75">
      <c r="A456">
        <v>15</v>
      </c>
      <c r="B456" t="s">
        <v>14</v>
      </c>
      <c r="C456" t="str">
        <f t="shared" si="11"/>
        <v>C</v>
      </c>
      <c r="D456">
        <f t="shared" si="5"/>
        <v>722431</v>
      </c>
      <c r="E456">
        <f t="shared" si="56"/>
        <v>28430</v>
      </c>
      <c r="F456">
        <f t="shared" si="56"/>
        <v>40840</v>
      </c>
      <c r="G456">
        <f t="shared" si="56"/>
        <v>33562</v>
      </c>
      <c r="H456">
        <f t="shared" si="54"/>
        <v>30192</v>
      </c>
      <c r="I456">
        <f t="shared" si="54"/>
        <v>198271</v>
      </c>
      <c r="J456">
        <f t="shared" si="54"/>
        <v>53106</v>
      </c>
      <c r="K456">
        <f t="shared" si="54"/>
        <v>695049</v>
      </c>
      <c r="L456">
        <f t="shared" si="54"/>
        <v>53602</v>
      </c>
      <c r="M456">
        <f t="shared" si="54"/>
        <v>123021</v>
      </c>
      <c r="N456">
        <f t="shared" si="54"/>
        <v>163174</v>
      </c>
      <c r="O456">
        <f t="shared" si="54"/>
        <v>775915</v>
      </c>
      <c r="P456">
        <f t="shared" si="54"/>
        <v>38910</v>
      </c>
      <c r="Q456">
        <f t="shared" si="54"/>
        <v>31220</v>
      </c>
      <c r="R456">
        <f t="shared" si="55"/>
        <v>26100</v>
      </c>
      <c r="S456">
        <f t="shared" si="55"/>
        <v>21910</v>
      </c>
      <c r="T456">
        <f t="shared" si="55"/>
        <v>199710</v>
      </c>
      <c r="U456">
        <f t="shared" si="55"/>
        <v>42658</v>
      </c>
      <c r="V456">
        <f t="shared" si="55"/>
        <v>704079</v>
      </c>
      <c r="W456">
        <f t="shared" si="55"/>
        <v>36792</v>
      </c>
      <c r="X456">
        <f t="shared" si="55"/>
        <v>132234</v>
      </c>
      <c r="Y456">
        <f t="shared" si="55"/>
        <v>110348</v>
      </c>
      <c r="Z456" s="15" t="str">
        <f t="shared" si="12"/>
        <v>C 5%-1%</v>
      </c>
      <c r="AA456" s="15" t="str">
        <f t="shared" si="13"/>
        <v>B 4%+2%</v>
      </c>
      <c r="AB456" s="15" t="str">
        <f t="shared" si="14"/>
        <v>D 3%+1%</v>
      </c>
      <c r="AC456" s="15" t="str">
        <f t="shared" si="15"/>
        <v>B 3%+1%</v>
      </c>
      <c r="AD456" s="15" t="str">
        <f t="shared" si="16"/>
        <v>B 26%+2%</v>
      </c>
      <c r="AE456" s="15" t="str">
        <f t="shared" si="17"/>
        <v>D 5%+2%</v>
      </c>
      <c r="AF456" s="15" t="str">
        <f t="shared" si="18"/>
        <v>D 91%+5%</v>
      </c>
      <c r="AG456" s="15" t="str">
        <f t="shared" si="19"/>
        <v>B 5%+3%</v>
      </c>
      <c r="AH456" s="15" t="str">
        <f t="shared" si="20"/>
        <v>C 17%0%</v>
      </c>
      <c r="AI456" s="15" t="str">
        <f t="shared" si="21"/>
        <v>D 14%+8%</v>
      </c>
      <c r="AJ456" t="str">
        <f t="shared" si="22"/>
        <v>C</v>
      </c>
      <c r="AK456" t="str">
        <f t="shared" si="23"/>
        <v>B</v>
      </c>
      <c r="AL456" t="str">
        <f t="shared" si="24"/>
        <v>D</v>
      </c>
      <c r="AM456" t="str">
        <f t="shared" si="25"/>
        <v>B</v>
      </c>
      <c r="AN456" t="str">
        <f t="shared" si="26"/>
        <v>B</v>
      </c>
      <c r="AO456" t="str">
        <f t="shared" si="27"/>
        <v>D</v>
      </c>
      <c r="AP456" t="str">
        <f t="shared" si="28"/>
        <v>D</v>
      </c>
      <c r="AQ456" t="str">
        <f t="shared" si="29"/>
        <v>B</v>
      </c>
      <c r="AR456" t="str">
        <f t="shared" si="30"/>
        <v>C</v>
      </c>
      <c r="AS456" t="str">
        <f t="shared" si="31"/>
        <v>D</v>
      </c>
      <c r="AT456">
        <f t="shared" si="32"/>
        <v>0.007675984396826312</v>
      </c>
      <c r="AU456">
        <f t="shared" si="33"/>
        <v>-0.031162542863690454</v>
      </c>
      <c r="AV456">
        <f t="shared" si="34"/>
        <v>0.006833620369490159</v>
      </c>
      <c r="AW456">
        <f t="shared" si="35"/>
        <v>-0.02404921233775471</v>
      </c>
      <c r="AX456">
        <f t="shared" si="36"/>
        <v>-0.05170995979961168</v>
      </c>
      <c r="AY456">
        <f t="shared" si="37"/>
        <v>0.02441723963776307</v>
      </c>
      <c r="AZ456">
        <f t="shared" si="38"/>
        <v>0.011991376867437675</v>
      </c>
      <c r="BA456">
        <f t="shared" si="39"/>
        <v>-0.0017028079237144875</v>
      </c>
      <c r="BB456">
        <f t="shared" si="40"/>
        <v>0.031178917602129347</v>
      </c>
      <c r="BC456">
        <f t="shared" si="41"/>
        <v>0.0355712721224936</v>
      </c>
      <c r="BD456">
        <f t="shared" si="42"/>
        <v>-0.01079400623884591</v>
      </c>
      <c r="BE456">
        <f t="shared" si="43"/>
        <v>0.01629498430205978</v>
      </c>
      <c r="BF456">
        <f t="shared" si="44"/>
        <v>0.01281932672162616</v>
      </c>
      <c r="BG456">
        <f t="shared" si="45"/>
        <v>0.013554597402309004</v>
      </c>
      <c r="BH456">
        <f t="shared" si="46"/>
        <v>0.01706329931168815</v>
      </c>
      <c r="BI456">
        <f t="shared" si="47"/>
        <v>0.01853246300858087</v>
      </c>
      <c r="BJ456">
        <f t="shared" si="48"/>
        <v>0.05467972435172097</v>
      </c>
      <c r="BK456">
        <f t="shared" si="49"/>
        <v>0.026779140222547244</v>
      </c>
      <c r="BL456">
        <f t="shared" si="50"/>
        <v>-0.00013576364484210734</v>
      </c>
      <c r="BM456">
        <f t="shared" si="51"/>
        <v>0.0836513287827956</v>
      </c>
      <c r="BO456" t="s">
        <v>14</v>
      </c>
      <c r="BP456">
        <f t="shared" si="52"/>
        <v>4</v>
      </c>
      <c r="BQ456">
        <f t="shared" si="53"/>
        <v>6</v>
      </c>
    </row>
    <row r="457" spans="1:69" ht="12.75">
      <c r="A457">
        <v>16</v>
      </c>
      <c r="B457" t="s">
        <v>15</v>
      </c>
      <c r="C457" t="str">
        <f t="shared" si="11"/>
        <v>C</v>
      </c>
      <c r="D457">
        <f t="shared" si="5"/>
        <v>513234</v>
      </c>
      <c r="E457">
        <f t="shared" si="56"/>
        <v>34074</v>
      </c>
      <c r="F457">
        <f t="shared" si="56"/>
        <v>32334</v>
      </c>
      <c r="G457">
        <f t="shared" si="56"/>
        <v>28472</v>
      </c>
      <c r="H457">
        <f t="shared" si="54"/>
        <v>26592</v>
      </c>
      <c r="I457">
        <f t="shared" si="54"/>
        <v>158644</v>
      </c>
      <c r="J457">
        <f t="shared" si="54"/>
        <v>23138</v>
      </c>
      <c r="K457">
        <f t="shared" si="54"/>
        <v>497597</v>
      </c>
      <c r="L457">
        <f t="shared" si="54"/>
        <v>20256</v>
      </c>
      <c r="M457">
        <f t="shared" si="54"/>
        <v>98889</v>
      </c>
      <c r="N457">
        <f t="shared" si="54"/>
        <v>101001</v>
      </c>
      <c r="O457">
        <f t="shared" si="54"/>
        <v>529081</v>
      </c>
      <c r="P457">
        <f t="shared" si="54"/>
        <v>41910</v>
      </c>
      <c r="Q457">
        <f t="shared" si="54"/>
        <v>19780</v>
      </c>
      <c r="R457">
        <f t="shared" si="55"/>
        <v>20380</v>
      </c>
      <c r="S457">
        <f t="shared" si="55"/>
        <v>19950</v>
      </c>
      <c r="T457">
        <f t="shared" si="55"/>
        <v>163770</v>
      </c>
      <c r="U457">
        <f t="shared" si="55"/>
        <v>18941</v>
      </c>
      <c r="V457">
        <f t="shared" si="55"/>
        <v>490152</v>
      </c>
      <c r="W457">
        <f t="shared" si="55"/>
        <v>14858</v>
      </c>
      <c r="X457">
        <f t="shared" si="55"/>
        <v>95620</v>
      </c>
      <c r="Y457">
        <f t="shared" si="55"/>
        <v>76283</v>
      </c>
      <c r="Z457" s="15" t="str">
        <f t="shared" si="12"/>
        <v>C 8%-1%</v>
      </c>
      <c r="AA457" s="15" t="str">
        <f t="shared" si="13"/>
        <v>B 4%+3%</v>
      </c>
      <c r="AB457" s="15" t="str">
        <f t="shared" si="14"/>
        <v>D 4%+2%</v>
      </c>
      <c r="AC457" s="15" t="str">
        <f t="shared" si="15"/>
        <v>B 4%+1%</v>
      </c>
      <c r="AD457" s="15" t="str">
        <f t="shared" si="16"/>
        <v>A 31%0%</v>
      </c>
      <c r="AE457" s="15" t="str">
        <f t="shared" si="17"/>
        <v>D 4%+1%</v>
      </c>
      <c r="AF457" s="15" t="str">
        <f t="shared" si="18"/>
        <v>B 93%+4%</v>
      </c>
      <c r="AG457" s="15" t="str">
        <f t="shared" si="19"/>
        <v>D 3%+1%</v>
      </c>
      <c r="AH457" s="15" t="str">
        <f t="shared" si="20"/>
        <v>B 18%+1%</v>
      </c>
      <c r="AI457" s="15" t="str">
        <f t="shared" si="21"/>
        <v>D 14%+5%</v>
      </c>
      <c r="AJ457" t="str">
        <f t="shared" si="22"/>
        <v>C</v>
      </c>
      <c r="AK457" t="str">
        <f t="shared" si="23"/>
        <v>B</v>
      </c>
      <c r="AL457" t="str">
        <f t="shared" si="24"/>
        <v>D</v>
      </c>
      <c r="AM457" t="str">
        <f t="shared" si="25"/>
        <v>B</v>
      </c>
      <c r="AN457" t="str">
        <f t="shared" si="26"/>
        <v>A</v>
      </c>
      <c r="AO457" t="str">
        <f t="shared" si="27"/>
        <v>D</v>
      </c>
      <c r="AP457" t="str">
        <f t="shared" si="28"/>
        <v>B</v>
      </c>
      <c r="AQ457" t="str">
        <f t="shared" si="29"/>
        <v>D</v>
      </c>
      <c r="AR457" t="str">
        <f t="shared" si="30"/>
        <v>B</v>
      </c>
      <c r="AS457" t="str">
        <f t="shared" si="31"/>
        <v>D</v>
      </c>
      <c r="AT457">
        <f t="shared" si="32"/>
        <v>0.03215180636366401</v>
      </c>
      <c r="AU457">
        <f t="shared" si="33"/>
        <v>-0.054528169374418914</v>
      </c>
      <c r="AV457">
        <f t="shared" si="34"/>
        <v>0.01707471602849293</v>
      </c>
      <c r="AW457">
        <f t="shared" si="35"/>
        <v>-0.016666004233285944</v>
      </c>
      <c r="AX457">
        <f t="shared" si="36"/>
        <v>-0.056989592855185955</v>
      </c>
      <c r="AY457">
        <f t="shared" si="37"/>
        <v>0.016558283826356733</v>
      </c>
      <c r="AZ457">
        <f t="shared" si="38"/>
        <v>-0.031684896441651955</v>
      </c>
      <c r="BA457">
        <f t="shared" si="39"/>
        <v>0.011152467796052917</v>
      </c>
      <c r="BB457">
        <f t="shared" si="40"/>
        <v>-0.04794685245792321</v>
      </c>
      <c r="BC457">
        <f t="shared" si="41"/>
        <v>0.04898836529155841</v>
      </c>
      <c r="BD457">
        <f t="shared" si="42"/>
        <v>-0.012822054622468201</v>
      </c>
      <c r="BE457">
        <f t="shared" si="43"/>
        <v>0.025614922792923114</v>
      </c>
      <c r="BF457">
        <f t="shared" si="44"/>
        <v>0.016956048208066225</v>
      </c>
      <c r="BG457">
        <f t="shared" si="45"/>
        <v>0.0141057317203118</v>
      </c>
      <c r="BH457">
        <f t="shared" si="46"/>
        <v>-0.0004301576257940143</v>
      </c>
      <c r="BI457">
        <f t="shared" si="47"/>
        <v>0.009282938407815605</v>
      </c>
      <c r="BJ457">
        <f t="shared" si="48"/>
        <v>0.04311094179635533</v>
      </c>
      <c r="BK457">
        <f t="shared" si="49"/>
        <v>0.011384720922706641</v>
      </c>
      <c r="BL457">
        <f t="shared" si="50"/>
        <v>0.01194972288466939</v>
      </c>
      <c r="BM457">
        <f t="shared" si="51"/>
        <v>0.05261308389102301</v>
      </c>
      <c r="BO457" t="s">
        <v>15</v>
      </c>
      <c r="BP457">
        <f t="shared" si="52"/>
        <v>7</v>
      </c>
      <c r="BQ457">
        <f t="shared" si="53"/>
        <v>6</v>
      </c>
    </row>
    <row r="458" spans="1:69" ht="12.75">
      <c r="A458">
        <v>17</v>
      </c>
      <c r="B458" t="s">
        <v>16</v>
      </c>
      <c r="C458" t="str">
        <f t="shared" si="11"/>
        <v>D</v>
      </c>
      <c r="D458">
        <f t="shared" si="5"/>
        <v>753104</v>
      </c>
      <c r="E458">
        <f t="shared" si="56"/>
        <v>58873</v>
      </c>
      <c r="F458">
        <f t="shared" si="56"/>
        <v>35419</v>
      </c>
      <c r="G458">
        <f t="shared" si="56"/>
        <v>47637</v>
      </c>
      <c r="H458">
        <f t="shared" si="54"/>
        <v>22513</v>
      </c>
      <c r="I458">
        <f t="shared" si="54"/>
        <v>229124</v>
      </c>
      <c r="J458">
        <f t="shared" si="54"/>
        <v>47769</v>
      </c>
      <c r="K458">
        <f t="shared" si="54"/>
        <v>731194</v>
      </c>
      <c r="L458">
        <f t="shared" si="54"/>
        <v>34578</v>
      </c>
      <c r="M458">
        <f t="shared" si="54"/>
        <v>156837</v>
      </c>
      <c r="N458">
        <f t="shared" si="54"/>
        <v>168886</v>
      </c>
      <c r="O458">
        <f t="shared" si="54"/>
        <v>772861</v>
      </c>
      <c r="P458">
        <f t="shared" si="54"/>
        <v>53610</v>
      </c>
      <c r="Q458">
        <f t="shared" si="54"/>
        <v>18390</v>
      </c>
      <c r="R458">
        <f t="shared" si="55"/>
        <v>33750</v>
      </c>
      <c r="S458">
        <f t="shared" si="55"/>
        <v>18520</v>
      </c>
      <c r="T458">
        <f t="shared" si="55"/>
        <v>218650</v>
      </c>
      <c r="U458">
        <f t="shared" si="55"/>
        <v>38054</v>
      </c>
      <c r="V458">
        <f t="shared" si="55"/>
        <v>719240</v>
      </c>
      <c r="W458">
        <f t="shared" si="55"/>
        <v>21227</v>
      </c>
      <c r="X458">
        <f t="shared" si="55"/>
        <v>153083</v>
      </c>
      <c r="Y458">
        <f t="shared" si="55"/>
        <v>119206</v>
      </c>
      <c r="Z458" s="15" t="str">
        <f t="shared" si="12"/>
        <v>D 7%+1%</v>
      </c>
      <c r="AA458" s="15" t="str">
        <f t="shared" si="13"/>
        <v>B 2%+2%</v>
      </c>
      <c r="AB458" s="15" t="str">
        <f t="shared" si="14"/>
        <v>D 4%+2%</v>
      </c>
      <c r="AC458" s="15" t="str">
        <f t="shared" si="15"/>
        <v>B 2%+1%</v>
      </c>
      <c r="AD458" s="15" t="str">
        <f t="shared" si="16"/>
        <v>B 28%+2%</v>
      </c>
      <c r="AE458" s="15" t="str">
        <f t="shared" si="17"/>
        <v>D 5%+1%</v>
      </c>
      <c r="AF458" s="15" t="str">
        <f t="shared" si="18"/>
        <v>B 93%+4%</v>
      </c>
      <c r="AG458" s="15" t="str">
        <f t="shared" si="19"/>
        <v>D 3%+2%</v>
      </c>
      <c r="AH458" s="15" t="str">
        <f t="shared" si="20"/>
        <v>B 20%+1%</v>
      </c>
      <c r="AI458" s="15" t="str">
        <f t="shared" si="21"/>
        <v>D 15%+7%</v>
      </c>
      <c r="AJ458" t="str">
        <f t="shared" si="22"/>
        <v>D</v>
      </c>
      <c r="AK458" t="str">
        <f t="shared" si="23"/>
        <v>B</v>
      </c>
      <c r="AL458" t="str">
        <f t="shared" si="24"/>
        <v>D</v>
      </c>
      <c r="AM458" t="str">
        <f t="shared" si="25"/>
        <v>B</v>
      </c>
      <c r="AN458" t="str">
        <f t="shared" si="26"/>
        <v>B</v>
      </c>
      <c r="AO458" t="str">
        <f t="shared" si="27"/>
        <v>D</v>
      </c>
      <c r="AP458" t="str">
        <f t="shared" si="28"/>
        <v>B</v>
      </c>
      <c r="AQ458" t="str">
        <f t="shared" si="29"/>
        <v>D</v>
      </c>
      <c r="AR458" t="str">
        <f t="shared" si="30"/>
        <v>B</v>
      </c>
      <c r="AS458" t="str">
        <f t="shared" si="31"/>
        <v>D</v>
      </c>
      <c r="AT458">
        <f t="shared" si="32"/>
        <v>0.010456113998530428</v>
      </c>
      <c r="AU458">
        <f t="shared" si="33"/>
        <v>-0.08073745809704355</v>
      </c>
      <c r="AV458">
        <f t="shared" si="34"/>
        <v>0.012193165103460774</v>
      </c>
      <c r="AW458">
        <f t="shared" si="35"/>
        <v>-0.003083871795531254</v>
      </c>
      <c r="AX458">
        <f t="shared" si="36"/>
        <v>-0.07536327033365664</v>
      </c>
      <c r="AY458">
        <f t="shared" si="37"/>
        <v>0.026718912051273525</v>
      </c>
      <c r="AZ458">
        <f t="shared" si="38"/>
        <v>-0.028547402213088047</v>
      </c>
      <c r="BA458">
        <f t="shared" si="39"/>
        <v>0.009646424702548662</v>
      </c>
      <c r="BB458">
        <f t="shared" si="40"/>
        <v>-0.008888510845589254</v>
      </c>
      <c r="BC458">
        <f t="shared" si="41"/>
        <v>0.05225761151868295</v>
      </c>
      <c r="BD458">
        <f t="shared" si="42"/>
        <v>0.008808155318872954</v>
      </c>
      <c r="BE458">
        <f t="shared" si="43"/>
        <v>0.023235983342859735</v>
      </c>
      <c r="BF458">
        <f t="shared" si="44"/>
        <v>0.019585298604201044</v>
      </c>
      <c r="BG458">
        <f t="shared" si="45"/>
        <v>0.0059307018008525475</v>
      </c>
      <c r="BH458">
        <f t="shared" si="46"/>
        <v>0.02132965722237501</v>
      </c>
      <c r="BI458">
        <f t="shared" si="47"/>
        <v>0.01419165459862995</v>
      </c>
      <c r="BJ458">
        <f t="shared" si="48"/>
        <v>0.040286948148852475</v>
      </c>
      <c r="BK458">
        <f t="shared" si="49"/>
        <v>0.01844849520230846</v>
      </c>
      <c r="BL458">
        <f t="shared" si="50"/>
        <v>0.010180972213391565</v>
      </c>
      <c r="BM458">
        <f t="shared" si="51"/>
        <v>0.07001332832990226</v>
      </c>
      <c r="BO458" t="s">
        <v>16</v>
      </c>
      <c r="BP458">
        <f t="shared" si="52"/>
        <v>8</v>
      </c>
      <c r="BQ458">
        <f t="shared" si="53"/>
        <v>5</v>
      </c>
    </row>
    <row r="459" spans="1:69" ht="12.75">
      <c r="A459">
        <v>18</v>
      </c>
      <c r="B459" t="s">
        <v>17</v>
      </c>
      <c r="C459" t="str">
        <f t="shared" si="11"/>
        <v>A</v>
      </c>
      <c r="D459">
        <f t="shared" si="5"/>
        <v>758385</v>
      </c>
      <c r="E459">
        <f t="shared" si="56"/>
        <v>41564</v>
      </c>
      <c r="F459">
        <f t="shared" si="56"/>
        <v>44224</v>
      </c>
      <c r="G459">
        <f t="shared" si="56"/>
        <v>40853</v>
      </c>
      <c r="H459">
        <f t="shared" si="54"/>
        <v>37078</v>
      </c>
      <c r="I459">
        <f t="shared" si="54"/>
        <v>239185</v>
      </c>
      <c r="J459">
        <f t="shared" si="54"/>
        <v>42689</v>
      </c>
      <c r="K459">
        <f t="shared" si="54"/>
        <v>735177</v>
      </c>
      <c r="L459">
        <f t="shared" si="54"/>
        <v>30878</v>
      </c>
      <c r="M459">
        <f t="shared" si="54"/>
        <v>153065</v>
      </c>
      <c r="N459">
        <f t="shared" si="54"/>
        <v>155218</v>
      </c>
      <c r="O459">
        <f t="shared" si="54"/>
        <v>780187</v>
      </c>
      <c r="P459">
        <f t="shared" si="54"/>
        <v>45540</v>
      </c>
      <c r="Q459">
        <f t="shared" si="54"/>
        <v>28130</v>
      </c>
      <c r="R459">
        <f t="shared" si="55"/>
        <v>32980</v>
      </c>
      <c r="S459">
        <f t="shared" si="55"/>
        <v>29160</v>
      </c>
      <c r="T459">
        <f t="shared" si="55"/>
        <v>231890</v>
      </c>
      <c r="U459">
        <f t="shared" si="55"/>
        <v>33850</v>
      </c>
      <c r="V459">
        <f t="shared" si="55"/>
        <v>729263</v>
      </c>
      <c r="W459">
        <f t="shared" si="55"/>
        <v>23294</v>
      </c>
      <c r="X459">
        <f t="shared" si="55"/>
        <v>156626</v>
      </c>
      <c r="Y459">
        <f t="shared" si="55"/>
        <v>105449</v>
      </c>
      <c r="Z459" s="15" t="str">
        <f t="shared" si="12"/>
        <v>A 6%0%</v>
      </c>
      <c r="AA459" s="15" t="str">
        <f t="shared" si="13"/>
        <v>B 4%+2%</v>
      </c>
      <c r="AB459" s="15" t="str">
        <f t="shared" si="14"/>
        <v>D 4%+1%</v>
      </c>
      <c r="AC459" s="15" t="str">
        <f t="shared" si="15"/>
        <v>B 4%+1%</v>
      </c>
      <c r="AD459" s="15" t="str">
        <f t="shared" si="16"/>
        <v>B 30%+2%</v>
      </c>
      <c r="AE459" s="15" t="str">
        <f t="shared" si="17"/>
        <v>D 4%+1%</v>
      </c>
      <c r="AF459" s="15" t="str">
        <f t="shared" si="18"/>
        <v>B 93%+3%</v>
      </c>
      <c r="AG459" s="15" t="str">
        <f t="shared" si="19"/>
        <v>D 3%+1%</v>
      </c>
      <c r="AH459" s="15" t="str">
        <f t="shared" si="20"/>
        <v>B 20%+0%</v>
      </c>
      <c r="AI459" s="15" t="str">
        <f t="shared" si="21"/>
        <v>D 14%+7%</v>
      </c>
      <c r="AJ459" t="str">
        <f t="shared" si="22"/>
        <v>A</v>
      </c>
      <c r="AK459" t="str">
        <f t="shared" si="23"/>
        <v>B</v>
      </c>
      <c r="AL459" t="str">
        <f t="shared" si="24"/>
        <v>D</v>
      </c>
      <c r="AM459" t="str">
        <f t="shared" si="25"/>
        <v>B</v>
      </c>
      <c r="AN459" t="str">
        <f t="shared" si="26"/>
        <v>B</v>
      </c>
      <c r="AO459" t="str">
        <f t="shared" si="27"/>
        <v>D</v>
      </c>
      <c r="AP459" t="str">
        <f t="shared" si="28"/>
        <v>B</v>
      </c>
      <c r="AQ459" t="str">
        <f t="shared" si="29"/>
        <v>D</v>
      </c>
      <c r="AR459" t="str">
        <f t="shared" si="30"/>
        <v>B</v>
      </c>
      <c r="AS459" t="str">
        <f t="shared" si="31"/>
        <v>D</v>
      </c>
      <c r="AT459">
        <f t="shared" si="32"/>
        <v>-0.005432769629774091</v>
      </c>
      <c r="AU459">
        <f t="shared" si="33"/>
        <v>-0.030786189248840058</v>
      </c>
      <c r="AV459">
        <f t="shared" si="34"/>
        <v>0.008091528808058267</v>
      </c>
      <c r="AW459">
        <f t="shared" si="35"/>
        <v>-0.0005181581168203428</v>
      </c>
      <c r="AX459">
        <f t="shared" si="36"/>
        <v>-0.0897743348381031</v>
      </c>
      <c r="AY459">
        <f t="shared" si="37"/>
        <v>0.024009707968826215</v>
      </c>
      <c r="AZ459">
        <f t="shared" si="38"/>
        <v>-0.02484161773072846</v>
      </c>
      <c r="BA459">
        <f t="shared" si="39"/>
        <v>0.010922697492128038</v>
      </c>
      <c r="BB459">
        <f t="shared" si="40"/>
        <v>-0.015451289224291676</v>
      </c>
      <c r="BC459">
        <f t="shared" si="41"/>
        <v>0.041470600554850065</v>
      </c>
      <c r="BD459">
        <f t="shared" si="42"/>
        <v>-0.00356468510345926</v>
      </c>
      <c r="BE459">
        <f t="shared" si="43"/>
        <v>0.0222579311381374</v>
      </c>
      <c r="BF459">
        <f t="shared" si="44"/>
        <v>0.011596500895195185</v>
      </c>
      <c r="BG459">
        <f t="shared" si="45"/>
        <v>0.011515080105999713</v>
      </c>
      <c r="BH459">
        <f t="shared" si="46"/>
        <v>0.018163688944019762</v>
      </c>
      <c r="BI459">
        <f t="shared" si="47"/>
        <v>0.012902317580374315</v>
      </c>
      <c r="BJ459">
        <f t="shared" si="48"/>
        <v>0.03466965997470506</v>
      </c>
      <c r="BK459">
        <f t="shared" si="49"/>
        <v>0.010858523184326303</v>
      </c>
      <c r="BL459">
        <f t="shared" si="50"/>
        <v>0.0010757704612688324</v>
      </c>
      <c r="BM459">
        <f t="shared" si="51"/>
        <v>0.06951051020498739</v>
      </c>
      <c r="BO459" t="s">
        <v>17</v>
      </c>
      <c r="BP459">
        <f t="shared" si="52"/>
        <v>5</v>
      </c>
      <c r="BQ459">
        <f t="shared" si="53"/>
        <v>6</v>
      </c>
    </row>
    <row r="460" spans="1:69" ht="12.75">
      <c r="A460">
        <v>19</v>
      </c>
      <c r="B460" t="s">
        <v>18</v>
      </c>
      <c r="C460" t="str">
        <f t="shared" si="11"/>
        <v>C</v>
      </c>
      <c r="D460">
        <f t="shared" si="5"/>
        <v>624743</v>
      </c>
      <c r="E460">
        <f t="shared" si="56"/>
        <v>45053</v>
      </c>
      <c r="F460">
        <f t="shared" si="56"/>
        <v>30820</v>
      </c>
      <c r="G460">
        <f t="shared" si="56"/>
        <v>36059</v>
      </c>
      <c r="H460">
        <f t="shared" si="54"/>
        <v>19264</v>
      </c>
      <c r="I460">
        <f t="shared" si="54"/>
        <v>187355</v>
      </c>
      <c r="J460">
        <f t="shared" si="54"/>
        <v>45487</v>
      </c>
      <c r="K460">
        <f t="shared" si="54"/>
        <v>602358</v>
      </c>
      <c r="L460">
        <f t="shared" si="54"/>
        <v>33737</v>
      </c>
      <c r="M460">
        <f t="shared" si="54"/>
        <v>121331</v>
      </c>
      <c r="N460">
        <f t="shared" si="54"/>
        <v>143148</v>
      </c>
      <c r="O460">
        <f t="shared" si="54"/>
        <v>656832</v>
      </c>
      <c r="P460">
        <f t="shared" si="54"/>
        <v>50330</v>
      </c>
      <c r="Q460">
        <f t="shared" si="54"/>
        <v>20040</v>
      </c>
      <c r="R460">
        <f t="shared" si="55"/>
        <v>24350</v>
      </c>
      <c r="S460">
        <f t="shared" si="55"/>
        <v>15780</v>
      </c>
      <c r="T460">
        <f t="shared" si="55"/>
        <v>180880</v>
      </c>
      <c r="U460">
        <f t="shared" si="55"/>
        <v>37825</v>
      </c>
      <c r="V460">
        <f t="shared" si="55"/>
        <v>605202</v>
      </c>
      <c r="W460">
        <f t="shared" si="55"/>
        <v>25699</v>
      </c>
      <c r="X460">
        <f t="shared" si="55"/>
        <v>126343</v>
      </c>
      <c r="Y460">
        <f t="shared" si="55"/>
        <v>102875</v>
      </c>
      <c r="Z460" s="15" t="str">
        <f t="shared" si="12"/>
        <v>C 8%0%</v>
      </c>
      <c r="AA460" s="15" t="str">
        <f t="shared" si="13"/>
        <v>B 3%+2%</v>
      </c>
      <c r="AB460" s="15" t="str">
        <f t="shared" si="14"/>
        <v>D 4%+2%</v>
      </c>
      <c r="AC460" s="15" t="str">
        <f t="shared" si="15"/>
        <v>B 2%+1%</v>
      </c>
      <c r="AD460" s="15" t="str">
        <f t="shared" si="16"/>
        <v>B 28%+2%</v>
      </c>
      <c r="AE460" s="15" t="str">
        <f t="shared" si="17"/>
        <v>D 6%+2%</v>
      </c>
      <c r="AF460" s="15" t="str">
        <f t="shared" si="18"/>
        <v>B 92%+4%</v>
      </c>
      <c r="AG460" s="15" t="str">
        <f t="shared" si="19"/>
        <v>D 4%+1%</v>
      </c>
      <c r="AH460" s="15" t="str">
        <f t="shared" si="20"/>
        <v>B 19%+0%</v>
      </c>
      <c r="AI460" s="15" t="str">
        <f t="shared" si="21"/>
        <v>D 16%+7%</v>
      </c>
      <c r="AJ460" t="str">
        <f t="shared" si="22"/>
        <v>C</v>
      </c>
      <c r="AK460" t="str">
        <f t="shared" si="23"/>
        <v>B</v>
      </c>
      <c r="AL460" t="str">
        <f t="shared" si="24"/>
        <v>D</v>
      </c>
      <c r="AM460" t="str">
        <f t="shared" si="25"/>
        <v>B</v>
      </c>
      <c r="AN460" t="str">
        <f t="shared" si="26"/>
        <v>B</v>
      </c>
      <c r="AO460" t="str">
        <f t="shared" si="27"/>
        <v>D</v>
      </c>
      <c r="AP460" t="str">
        <f t="shared" si="28"/>
        <v>B</v>
      </c>
      <c r="AQ460" t="str">
        <f t="shared" si="29"/>
        <v>D</v>
      </c>
      <c r="AR460" t="str">
        <f t="shared" si="30"/>
        <v>B</v>
      </c>
      <c r="AS460" t="str">
        <f t="shared" si="31"/>
        <v>D</v>
      </c>
      <c r="AT460">
        <f t="shared" si="32"/>
        <v>0.01577636158269346</v>
      </c>
      <c r="AU460">
        <f t="shared" si="33"/>
        <v>-0.037945058215085176</v>
      </c>
      <c r="AV460">
        <f t="shared" si="34"/>
        <v>0.0009069032392975337</v>
      </c>
      <c r="AW460">
        <f t="shared" si="35"/>
        <v>-0.017019975357523937</v>
      </c>
      <c r="AX460">
        <f t="shared" si="36"/>
        <v>-0.10042720412732209</v>
      </c>
      <c r="AY460">
        <f t="shared" si="37"/>
        <v>0.033673169142641235</v>
      </c>
      <c r="AZ460">
        <f t="shared" si="38"/>
        <v>-0.026768101632502428</v>
      </c>
      <c r="BA460">
        <f t="shared" si="39"/>
        <v>0.010944742346311431</v>
      </c>
      <c r="BB460">
        <f t="shared" si="40"/>
        <v>-0.013381698135120773</v>
      </c>
      <c r="BC460">
        <f t="shared" si="41"/>
        <v>0.0592645769538237</v>
      </c>
      <c r="BD460">
        <f t="shared" si="42"/>
        <v>-0.004510924106647246</v>
      </c>
      <c r="BE460">
        <f t="shared" si="43"/>
        <v>0.018822200665236256</v>
      </c>
      <c r="BF460">
        <f t="shared" si="44"/>
        <v>0.020646249257328247</v>
      </c>
      <c r="BG460">
        <f t="shared" si="45"/>
        <v>0.006810671316826538</v>
      </c>
      <c r="BH460">
        <f t="shared" si="46"/>
        <v>0.02450887352769937</v>
      </c>
      <c r="BI460">
        <f t="shared" si="47"/>
        <v>0.015222115343280586</v>
      </c>
      <c r="BJ460">
        <f t="shared" si="48"/>
        <v>0.04277384108810911</v>
      </c>
      <c r="BK460">
        <f t="shared" si="49"/>
        <v>0.014875723316116078</v>
      </c>
      <c r="BL460">
        <f t="shared" si="50"/>
        <v>0.001857381077032011</v>
      </c>
      <c r="BM460">
        <f t="shared" si="51"/>
        <v>0.07250801614150681</v>
      </c>
      <c r="BO460" t="s">
        <v>18</v>
      </c>
      <c r="BP460">
        <f t="shared" si="52"/>
        <v>7</v>
      </c>
      <c r="BQ460">
        <f t="shared" si="53"/>
        <v>5</v>
      </c>
    </row>
    <row r="461" spans="1:69" ht="12.75">
      <c r="A461">
        <v>20</v>
      </c>
      <c r="B461" t="s">
        <v>19</v>
      </c>
      <c r="C461" t="str">
        <f t="shared" si="11"/>
        <v>C</v>
      </c>
      <c r="D461">
        <f t="shared" si="5"/>
        <v>977087</v>
      </c>
      <c r="E461">
        <f t="shared" si="56"/>
        <v>63857</v>
      </c>
      <c r="F461">
        <f t="shared" si="56"/>
        <v>62434</v>
      </c>
      <c r="G461">
        <f t="shared" si="56"/>
        <v>49756</v>
      </c>
      <c r="H461">
        <f t="shared" si="54"/>
        <v>42443</v>
      </c>
      <c r="I461">
        <f t="shared" si="54"/>
        <v>278713</v>
      </c>
      <c r="J461">
        <f t="shared" si="54"/>
        <v>45259</v>
      </c>
      <c r="K461">
        <f t="shared" si="54"/>
        <v>938261</v>
      </c>
      <c r="L461">
        <f t="shared" si="54"/>
        <v>64491</v>
      </c>
      <c r="M461">
        <f t="shared" si="54"/>
        <v>155004</v>
      </c>
      <c r="N461">
        <f t="shared" si="54"/>
        <v>179935</v>
      </c>
      <c r="O461">
        <f t="shared" si="54"/>
        <v>1006227</v>
      </c>
      <c r="P461">
        <f t="shared" si="54"/>
        <v>95040</v>
      </c>
      <c r="Q461">
        <f t="shared" si="54"/>
        <v>44910</v>
      </c>
      <c r="R461">
        <f t="shared" si="55"/>
        <v>31160</v>
      </c>
      <c r="S461">
        <f t="shared" si="55"/>
        <v>32080</v>
      </c>
      <c r="T461">
        <f t="shared" si="55"/>
        <v>294940</v>
      </c>
      <c r="U461">
        <f t="shared" si="55"/>
        <v>33763</v>
      </c>
      <c r="V461">
        <f t="shared" si="55"/>
        <v>928068</v>
      </c>
      <c r="W461">
        <f t="shared" si="55"/>
        <v>38022</v>
      </c>
      <c r="X461">
        <f t="shared" si="55"/>
        <v>174288</v>
      </c>
      <c r="Y461">
        <f t="shared" si="55"/>
        <v>122668</v>
      </c>
      <c r="Z461" s="15" t="str">
        <f t="shared" si="12"/>
        <v>C 9%-3%</v>
      </c>
      <c r="AA461" s="15" t="str">
        <f t="shared" si="13"/>
        <v>B 4%+2%</v>
      </c>
      <c r="AB461" s="15" t="str">
        <f t="shared" si="14"/>
        <v>B 3%+2%</v>
      </c>
      <c r="AC461" s="15" t="str">
        <f t="shared" si="15"/>
        <v>B 3%+1%</v>
      </c>
      <c r="AD461" s="15" t="str">
        <f t="shared" si="16"/>
        <v>A 29%-1%</v>
      </c>
      <c r="AE461" s="15" t="str">
        <f t="shared" si="17"/>
        <v>B 3%+1%</v>
      </c>
      <c r="AF461" s="15" t="str">
        <f t="shared" si="18"/>
        <v>D 92%+4%</v>
      </c>
      <c r="AG461" s="15" t="str">
        <f t="shared" si="19"/>
        <v>B 4%+3%</v>
      </c>
      <c r="AH461" s="15" t="str">
        <f t="shared" si="20"/>
        <v>C 17%-1%</v>
      </c>
      <c r="AI461" s="15" t="str">
        <f t="shared" si="21"/>
        <v>D 12%+6%</v>
      </c>
      <c r="AJ461" t="str">
        <f t="shared" si="22"/>
        <v>C</v>
      </c>
      <c r="AK461" t="str">
        <f t="shared" si="23"/>
        <v>B</v>
      </c>
      <c r="AL461" t="str">
        <f t="shared" si="24"/>
        <v>B</v>
      </c>
      <c r="AM461" t="str">
        <f t="shared" si="25"/>
        <v>B</v>
      </c>
      <c r="AN461" t="str">
        <f t="shared" si="26"/>
        <v>A</v>
      </c>
      <c r="AO461" t="str">
        <f t="shared" si="27"/>
        <v>B</v>
      </c>
      <c r="AP461" t="str">
        <f t="shared" si="28"/>
        <v>D</v>
      </c>
      <c r="AQ461" t="str">
        <f t="shared" si="29"/>
        <v>B</v>
      </c>
      <c r="AR461" t="str">
        <f t="shared" si="30"/>
        <v>C</v>
      </c>
      <c r="AS461" t="str">
        <f t="shared" si="31"/>
        <v>D</v>
      </c>
      <c r="AT461">
        <f t="shared" si="32"/>
        <v>0.05681112729611341</v>
      </c>
      <c r="AU461">
        <f t="shared" si="33"/>
        <v>-0.0318004584128573</v>
      </c>
      <c r="AV461">
        <f t="shared" si="34"/>
        <v>-0.012083687813343857</v>
      </c>
      <c r="AW461">
        <f t="shared" si="35"/>
        <v>-0.01732772546933229</v>
      </c>
      <c r="AX461">
        <f t="shared" si="36"/>
        <v>-0.017392397005137783</v>
      </c>
      <c r="AY461">
        <f t="shared" si="37"/>
        <v>-0.004046373935354397</v>
      </c>
      <c r="AZ461">
        <f t="shared" si="38"/>
        <v>0.02040351099817872</v>
      </c>
      <c r="BA461">
        <f t="shared" si="39"/>
        <v>-0.022927665729803294</v>
      </c>
      <c r="BB461">
        <f t="shared" si="40"/>
        <v>0.05823256186805088</v>
      </c>
      <c r="BC461">
        <f t="shared" si="41"/>
        <v>0.000347761950249062</v>
      </c>
      <c r="BD461">
        <f t="shared" si="42"/>
        <v>-0.029097381440302855</v>
      </c>
      <c r="BE461">
        <f t="shared" si="43"/>
        <v>0.019266021036465693</v>
      </c>
      <c r="BF461">
        <f t="shared" si="44"/>
        <v>0.019955626530128275</v>
      </c>
      <c r="BG461">
        <f t="shared" si="45"/>
        <v>0.011556827748335802</v>
      </c>
      <c r="BH461">
        <f t="shared" si="46"/>
        <v>-0.007865866066056992</v>
      </c>
      <c r="BI461">
        <f t="shared" si="47"/>
        <v>0.012766279026973706</v>
      </c>
      <c r="BJ461">
        <f t="shared" si="48"/>
        <v>0.03793883379611185</v>
      </c>
      <c r="BK461">
        <f t="shared" si="49"/>
        <v>0.028216632195765985</v>
      </c>
      <c r="BL461">
        <f t="shared" si="50"/>
        <v>-0.014570531956817734</v>
      </c>
      <c r="BM461">
        <f t="shared" si="51"/>
        <v>0.06224565936522436</v>
      </c>
      <c r="BO461" t="s">
        <v>19</v>
      </c>
      <c r="BP461">
        <f t="shared" si="52"/>
        <v>7</v>
      </c>
      <c r="BQ461">
        <f t="shared" si="53"/>
        <v>6</v>
      </c>
    </row>
    <row r="462" spans="1:69" ht="12.75">
      <c r="A462">
        <v>21</v>
      </c>
      <c r="B462" t="s">
        <v>20</v>
      </c>
      <c r="C462" t="str">
        <f t="shared" si="11"/>
        <v>C</v>
      </c>
      <c r="D462">
        <f t="shared" si="5"/>
        <v>536403</v>
      </c>
      <c r="E462">
        <f t="shared" si="56"/>
        <v>57455</v>
      </c>
      <c r="F462">
        <f t="shared" si="56"/>
        <v>26620</v>
      </c>
      <c r="G462">
        <f t="shared" si="56"/>
        <v>31833</v>
      </c>
      <c r="H462">
        <f t="shared" si="54"/>
        <v>15101</v>
      </c>
      <c r="I462">
        <f t="shared" si="54"/>
        <v>167622</v>
      </c>
      <c r="J462">
        <f t="shared" si="54"/>
        <v>26859</v>
      </c>
      <c r="K462">
        <f t="shared" si="54"/>
        <v>517929</v>
      </c>
      <c r="L462">
        <f t="shared" si="54"/>
        <v>27710</v>
      </c>
      <c r="M462">
        <f t="shared" si="54"/>
        <v>102949</v>
      </c>
      <c r="N462">
        <f t="shared" si="54"/>
        <v>107401</v>
      </c>
      <c r="O462">
        <f t="shared" si="54"/>
        <v>558368</v>
      </c>
      <c r="P462">
        <f t="shared" si="54"/>
        <v>70140</v>
      </c>
      <c r="Q462">
        <f t="shared" si="54"/>
        <v>18590</v>
      </c>
      <c r="R462">
        <f t="shared" si="55"/>
        <v>20000</v>
      </c>
      <c r="S462">
        <f t="shared" si="55"/>
        <v>11020</v>
      </c>
      <c r="T462">
        <f t="shared" si="55"/>
        <v>175300</v>
      </c>
      <c r="U462">
        <f t="shared" si="55"/>
        <v>20529</v>
      </c>
      <c r="V462">
        <f t="shared" si="55"/>
        <v>520173</v>
      </c>
      <c r="W462">
        <f t="shared" si="55"/>
        <v>15148</v>
      </c>
      <c r="X462">
        <f t="shared" si="55"/>
        <v>107824</v>
      </c>
      <c r="Y462">
        <f t="shared" si="55"/>
        <v>74202</v>
      </c>
      <c r="Z462" s="15" t="str">
        <f t="shared" si="12"/>
        <v>C 13%-2%</v>
      </c>
      <c r="AA462" s="15" t="str">
        <f t="shared" si="13"/>
        <v>B 3%+2%</v>
      </c>
      <c r="AB462" s="15" t="str">
        <f t="shared" si="14"/>
        <v>D 4%+2%</v>
      </c>
      <c r="AC462" s="15" t="str">
        <f t="shared" si="15"/>
        <v>B 2%+1%</v>
      </c>
      <c r="AD462" s="15" t="str">
        <f t="shared" si="16"/>
        <v>A 31%0%</v>
      </c>
      <c r="AE462" s="15" t="str">
        <f t="shared" si="17"/>
        <v>D 4%+1%</v>
      </c>
      <c r="AF462" s="15" t="str">
        <f t="shared" si="18"/>
        <v>D 93%+3%</v>
      </c>
      <c r="AG462" s="15" t="str">
        <f t="shared" si="19"/>
        <v>B 3%+2%</v>
      </c>
      <c r="AH462" s="15" t="str">
        <f t="shared" si="20"/>
        <v>C 19%0%</v>
      </c>
      <c r="AI462" s="15" t="str">
        <f t="shared" si="21"/>
        <v>D 13%+7%</v>
      </c>
      <c r="AJ462" t="str">
        <f t="shared" si="22"/>
        <v>C</v>
      </c>
      <c r="AK462" t="str">
        <f t="shared" si="23"/>
        <v>B</v>
      </c>
      <c r="AL462" t="str">
        <f t="shared" si="24"/>
        <v>D</v>
      </c>
      <c r="AM462" t="str">
        <f t="shared" si="25"/>
        <v>B</v>
      </c>
      <c r="AN462" t="str">
        <f t="shared" si="26"/>
        <v>A</v>
      </c>
      <c r="AO462" t="str">
        <f t="shared" si="27"/>
        <v>D</v>
      </c>
      <c r="AP462" t="str">
        <f t="shared" si="28"/>
        <v>D</v>
      </c>
      <c r="AQ462" t="str">
        <f t="shared" si="29"/>
        <v>B</v>
      </c>
      <c r="AR462" t="str">
        <f t="shared" si="30"/>
        <v>C</v>
      </c>
      <c r="AS462" t="str">
        <f t="shared" si="31"/>
        <v>D</v>
      </c>
      <c r="AT462">
        <f t="shared" si="32"/>
        <v>0.10442411900826803</v>
      </c>
      <c r="AU462">
        <f t="shared" si="33"/>
        <v>-0.10147096423763605</v>
      </c>
      <c r="AV462">
        <f t="shared" si="34"/>
        <v>0.012706402165435195</v>
      </c>
      <c r="AW462">
        <f t="shared" si="35"/>
        <v>-0.03684439342049311</v>
      </c>
      <c r="AX462">
        <f t="shared" si="36"/>
        <v>-0.012227246552091342</v>
      </c>
      <c r="AY462">
        <f t="shared" si="37"/>
        <v>0.012385031595640111</v>
      </c>
      <c r="AZ462">
        <f t="shared" si="38"/>
        <v>0.004436660898549549</v>
      </c>
      <c r="BA462">
        <f t="shared" si="39"/>
        <v>-0.005756199804508123</v>
      </c>
      <c r="BB462">
        <f t="shared" si="40"/>
        <v>0.09524539303346573</v>
      </c>
      <c r="BC462">
        <f t="shared" si="41"/>
        <v>0.04871281342907334</v>
      </c>
      <c r="BD462">
        <f t="shared" si="42"/>
        <v>-0.0185044505297753</v>
      </c>
      <c r="BE462">
        <f t="shared" si="43"/>
        <v>0.016333411154931823</v>
      </c>
      <c r="BF462">
        <f t="shared" si="44"/>
        <v>0.023526634117914898</v>
      </c>
      <c r="BG462">
        <f t="shared" si="45"/>
        <v>0.008416252656182573</v>
      </c>
      <c r="BH462">
        <f t="shared" si="46"/>
        <v>-0.0014579967610351963</v>
      </c>
      <c r="BI462">
        <f t="shared" si="47"/>
        <v>0.01330635146819796</v>
      </c>
      <c r="BJ462">
        <f t="shared" si="48"/>
        <v>0.03396418474289675</v>
      </c>
      <c r="BK462">
        <f t="shared" si="49"/>
        <v>0.024529858787623288</v>
      </c>
      <c r="BL462">
        <f t="shared" si="50"/>
        <v>-0.0011808938626411969</v>
      </c>
      <c r="BM462">
        <f t="shared" si="51"/>
        <v>0.06733360475929787</v>
      </c>
      <c r="BO462" t="s">
        <v>20</v>
      </c>
      <c r="BP462">
        <f t="shared" si="52"/>
        <v>11</v>
      </c>
      <c r="BQ462">
        <f t="shared" si="53"/>
        <v>5</v>
      </c>
    </row>
    <row r="463" spans="1:69" ht="12.75">
      <c r="A463">
        <v>22</v>
      </c>
      <c r="B463" t="s">
        <v>21</v>
      </c>
      <c r="C463" t="str">
        <f t="shared" si="11"/>
        <v>C</v>
      </c>
      <c r="D463">
        <f t="shared" si="5"/>
        <v>681357</v>
      </c>
      <c r="E463">
        <f t="shared" si="56"/>
        <v>61180</v>
      </c>
      <c r="F463">
        <f t="shared" si="56"/>
        <v>49550</v>
      </c>
      <c r="G463">
        <f t="shared" si="56"/>
        <v>39630</v>
      </c>
      <c r="H463">
        <f t="shared" si="54"/>
        <v>32084</v>
      </c>
      <c r="I463">
        <f t="shared" si="54"/>
        <v>230812</v>
      </c>
      <c r="J463">
        <f t="shared" si="54"/>
        <v>27090</v>
      </c>
      <c r="K463">
        <f t="shared" si="54"/>
        <v>664915</v>
      </c>
      <c r="L463">
        <f t="shared" si="54"/>
        <v>27843</v>
      </c>
      <c r="M463">
        <f t="shared" si="54"/>
        <v>156542</v>
      </c>
      <c r="N463">
        <f t="shared" si="54"/>
        <v>116686</v>
      </c>
      <c r="O463">
        <f t="shared" si="54"/>
        <v>686351</v>
      </c>
      <c r="P463">
        <f t="shared" si="54"/>
        <v>81550</v>
      </c>
      <c r="Q463">
        <f t="shared" si="54"/>
        <v>32280</v>
      </c>
      <c r="R463">
        <f t="shared" si="55"/>
        <v>21540</v>
      </c>
      <c r="S463">
        <f t="shared" si="55"/>
        <v>25090</v>
      </c>
      <c r="T463">
        <f t="shared" si="55"/>
        <v>228570</v>
      </c>
      <c r="U463">
        <f t="shared" si="55"/>
        <v>20664</v>
      </c>
      <c r="V463">
        <f t="shared" si="55"/>
        <v>648861</v>
      </c>
      <c r="W463">
        <f t="shared" si="55"/>
        <v>19034</v>
      </c>
      <c r="X463">
        <f t="shared" si="55"/>
        <v>152664</v>
      </c>
      <c r="Y463">
        <f t="shared" si="55"/>
        <v>76563</v>
      </c>
      <c r="Z463" s="15" t="str">
        <f t="shared" si="12"/>
        <v>C 12%-3%</v>
      </c>
      <c r="AA463" s="15" t="str">
        <f t="shared" si="13"/>
        <v>B 5%+3%</v>
      </c>
      <c r="AB463" s="15" t="str">
        <f t="shared" si="14"/>
        <v>D 3%+3%</v>
      </c>
      <c r="AC463" s="15" t="str">
        <f t="shared" si="15"/>
        <v>B 4%+1%</v>
      </c>
      <c r="AD463" s="15" t="str">
        <f t="shared" si="16"/>
        <v>B 33%+1%</v>
      </c>
      <c r="AE463" s="15" t="str">
        <f t="shared" si="17"/>
        <v>D 3%+1%</v>
      </c>
      <c r="AF463" s="15" t="str">
        <f t="shared" si="18"/>
        <v>B 95%+3%</v>
      </c>
      <c r="AG463" s="15" t="str">
        <f t="shared" si="19"/>
        <v>D 3%+1%</v>
      </c>
      <c r="AH463" s="15" t="str">
        <f t="shared" si="20"/>
        <v>D 22%+1%</v>
      </c>
      <c r="AI463" s="15" t="str">
        <f t="shared" si="21"/>
        <v>D 11%+6%</v>
      </c>
      <c r="AJ463" t="str">
        <f t="shared" si="22"/>
        <v>C</v>
      </c>
      <c r="AK463" t="str">
        <f t="shared" si="23"/>
        <v>B</v>
      </c>
      <c r="AL463" t="str">
        <f t="shared" si="24"/>
        <v>D</v>
      </c>
      <c r="AM463" t="str">
        <f t="shared" si="25"/>
        <v>B</v>
      </c>
      <c r="AN463" t="str">
        <f t="shared" si="26"/>
        <v>B</v>
      </c>
      <c r="AO463" t="str">
        <f t="shared" si="27"/>
        <v>D</v>
      </c>
      <c r="AP463" t="str">
        <f t="shared" si="28"/>
        <v>B</v>
      </c>
      <c r="AQ463" t="str">
        <f t="shared" si="29"/>
        <v>D</v>
      </c>
      <c r="AR463" t="str">
        <f t="shared" si="30"/>
        <v>D</v>
      </c>
      <c r="AS463" t="str">
        <f t="shared" si="31"/>
        <v>D</v>
      </c>
      <c r="AT463">
        <f t="shared" si="32"/>
        <v>0.0618717166240324</v>
      </c>
      <c r="AU463">
        <f t="shared" si="33"/>
        <v>-0.0518043153807079</v>
      </c>
      <c r="AV463">
        <f t="shared" si="34"/>
        <v>0.006292632630405266</v>
      </c>
      <c r="AW463">
        <f t="shared" si="35"/>
        <v>-0.02649844698083228</v>
      </c>
      <c r="AX463">
        <f t="shared" si="36"/>
        <v>-0.056066054185714365</v>
      </c>
      <c r="AY463">
        <f t="shared" si="37"/>
        <v>0.013692618277955076</v>
      </c>
      <c r="AZ463">
        <f t="shared" si="38"/>
        <v>-0.018695186240278883</v>
      </c>
      <c r="BA463">
        <f t="shared" si="39"/>
        <v>0.012605003483303909</v>
      </c>
      <c r="BB463">
        <f t="shared" si="40"/>
        <v>0.023389913454666372</v>
      </c>
      <c r="BC463">
        <f t="shared" si="41"/>
        <v>0.023129620319759153</v>
      </c>
      <c r="BD463">
        <f t="shared" si="42"/>
        <v>-0.029025355453049503</v>
      </c>
      <c r="BE463">
        <f t="shared" si="43"/>
        <v>0.02569119339682152</v>
      </c>
      <c r="BF463">
        <f t="shared" si="44"/>
        <v>0.026779982441012644</v>
      </c>
      <c r="BG463">
        <f t="shared" si="45"/>
        <v>0.010532744017678383</v>
      </c>
      <c r="BH463">
        <f t="shared" si="46"/>
        <v>0.005731374292357039</v>
      </c>
      <c r="BI463">
        <f t="shared" si="47"/>
        <v>0.009651848560311486</v>
      </c>
      <c r="BJ463">
        <f t="shared" si="48"/>
        <v>0.030490941965496954</v>
      </c>
      <c r="BK463">
        <f t="shared" si="49"/>
        <v>0.013131874242103731</v>
      </c>
      <c r="BL463">
        <f t="shared" si="50"/>
        <v>0.007321870559357846</v>
      </c>
      <c r="BM463">
        <f t="shared" si="51"/>
        <v>0.05970450831564039</v>
      </c>
      <c r="BO463" t="s">
        <v>21</v>
      </c>
      <c r="BP463">
        <f t="shared" si="52"/>
        <v>9</v>
      </c>
      <c r="BQ463">
        <f t="shared" si="53"/>
        <v>7</v>
      </c>
    </row>
    <row r="464" spans="1:69" ht="12.75">
      <c r="A464">
        <v>23</v>
      </c>
      <c r="B464" t="s">
        <v>22</v>
      </c>
      <c r="C464" t="str">
        <f t="shared" si="11"/>
        <v>C</v>
      </c>
      <c r="D464">
        <f t="shared" si="5"/>
        <v>541737</v>
      </c>
      <c r="E464">
        <f t="shared" si="56"/>
        <v>56644</v>
      </c>
      <c r="F464">
        <f t="shared" si="56"/>
        <v>30189</v>
      </c>
      <c r="G464">
        <f t="shared" si="56"/>
        <v>29844</v>
      </c>
      <c r="H464">
        <f aca="true" t="shared" si="57" ref="H464:Q473">SUMIF($C$3:$C$436,$A464,H$3:H$436)</f>
        <v>20032</v>
      </c>
      <c r="I464">
        <f t="shared" si="57"/>
        <v>176330</v>
      </c>
      <c r="J464">
        <f t="shared" si="57"/>
        <v>23456</v>
      </c>
      <c r="K464">
        <f t="shared" si="57"/>
        <v>524028</v>
      </c>
      <c r="L464">
        <f t="shared" si="57"/>
        <v>22621</v>
      </c>
      <c r="M464">
        <f t="shared" si="57"/>
        <v>111447</v>
      </c>
      <c r="N464">
        <f t="shared" si="57"/>
        <v>103365</v>
      </c>
      <c r="O464">
        <f t="shared" si="57"/>
        <v>558167</v>
      </c>
      <c r="P464">
        <f t="shared" si="57"/>
        <v>69200</v>
      </c>
      <c r="Q464">
        <f t="shared" si="57"/>
        <v>21130</v>
      </c>
      <c r="R464">
        <f aca="true" t="shared" si="58" ref="R464:Y473">SUMIF($C$3:$C$436,$A464,R$3:R$436)</f>
        <v>18930</v>
      </c>
      <c r="S464">
        <f t="shared" si="58"/>
        <v>16520</v>
      </c>
      <c r="T464">
        <f t="shared" si="58"/>
        <v>181180</v>
      </c>
      <c r="U464">
        <f t="shared" si="58"/>
        <v>17318</v>
      </c>
      <c r="V464">
        <f t="shared" si="58"/>
        <v>522684</v>
      </c>
      <c r="W464">
        <f t="shared" si="58"/>
        <v>14497</v>
      </c>
      <c r="X464">
        <f t="shared" si="58"/>
        <v>114582</v>
      </c>
      <c r="Y464">
        <f t="shared" si="58"/>
        <v>68607</v>
      </c>
      <c r="Z464" s="15" t="str">
        <f t="shared" si="12"/>
        <v>C 12%-2%</v>
      </c>
      <c r="AA464" s="15" t="str">
        <f t="shared" si="13"/>
        <v>B 4%+2%</v>
      </c>
      <c r="AB464" s="15" t="str">
        <f t="shared" si="14"/>
        <v>B 3%+2%</v>
      </c>
      <c r="AC464" s="15" t="str">
        <f t="shared" si="15"/>
        <v>B 3%+1%</v>
      </c>
      <c r="AD464" s="15" t="str">
        <f t="shared" si="16"/>
        <v>D 32%+0%</v>
      </c>
      <c r="AE464" s="15" t="str">
        <f t="shared" si="17"/>
        <v>D 3%+1%</v>
      </c>
      <c r="AF464" s="15" t="str">
        <f t="shared" si="18"/>
        <v>D 94%+3%</v>
      </c>
      <c r="AG464" s="15" t="str">
        <f t="shared" si="19"/>
        <v>B 3%+2%</v>
      </c>
      <c r="AH464" s="15" t="str">
        <f t="shared" si="20"/>
        <v>D 21%+0%</v>
      </c>
      <c r="AI464" s="15" t="str">
        <f t="shared" si="21"/>
        <v>D 12%+7%</v>
      </c>
      <c r="AJ464" t="str">
        <f t="shared" si="22"/>
        <v>C</v>
      </c>
      <c r="AK464" t="str">
        <f t="shared" si="23"/>
        <v>B</v>
      </c>
      <c r="AL464" t="str">
        <f t="shared" si="24"/>
        <v>B</v>
      </c>
      <c r="AM464" t="str">
        <f t="shared" si="25"/>
        <v>B</v>
      </c>
      <c r="AN464" t="str">
        <f t="shared" si="26"/>
        <v>D</v>
      </c>
      <c r="AO464" t="str">
        <f t="shared" si="27"/>
        <v>D</v>
      </c>
      <c r="AP464" t="str">
        <f t="shared" si="28"/>
        <v>D</v>
      </c>
      <c r="AQ464" t="str">
        <f t="shared" si="29"/>
        <v>B</v>
      </c>
      <c r="AR464" t="str">
        <f t="shared" si="30"/>
        <v>D</v>
      </c>
      <c r="AS464" t="str">
        <f t="shared" si="31"/>
        <v>D</v>
      </c>
      <c r="AT464">
        <f t="shared" si="32"/>
        <v>0.09643267237879422</v>
      </c>
      <c r="AU464">
        <f t="shared" si="33"/>
        <v>-0.04014141378133688</v>
      </c>
      <c r="AV464">
        <f t="shared" si="34"/>
        <v>-0.001460893702258645</v>
      </c>
      <c r="AW464">
        <f t="shared" si="35"/>
        <v>-0.01610293802072513</v>
      </c>
      <c r="AX464">
        <f t="shared" si="36"/>
        <v>0.0158419845165636</v>
      </c>
      <c r="AY464">
        <f t="shared" si="37"/>
        <v>2.2368392486957905E-05</v>
      </c>
      <c r="AZ464">
        <f t="shared" si="38"/>
        <v>0.03784560765507483</v>
      </c>
      <c r="BA464">
        <f t="shared" si="39"/>
        <v>-0.03860331185765252</v>
      </c>
      <c r="BB464">
        <f t="shared" si="40"/>
        <v>0.09010976438573802</v>
      </c>
      <c r="BC464">
        <f t="shared" si="41"/>
        <v>0.014244328855129454</v>
      </c>
      <c r="BD464">
        <f t="shared" si="42"/>
        <v>-0.01941727086768623</v>
      </c>
      <c r="BE464">
        <f t="shared" si="43"/>
        <v>0.01787024878212482</v>
      </c>
      <c r="BF464">
        <f t="shared" si="44"/>
        <v>0.021174881109840005</v>
      </c>
      <c r="BG464">
        <f t="shared" si="45"/>
        <v>0.0073804755588068</v>
      </c>
      <c r="BH464">
        <f t="shared" si="46"/>
        <v>0.0008918503314208626</v>
      </c>
      <c r="BI464">
        <f t="shared" si="47"/>
        <v>0.012271205999249548</v>
      </c>
      <c r="BJ464">
        <f t="shared" si="48"/>
        <v>0.03088128624858011</v>
      </c>
      <c r="BK464">
        <f t="shared" si="49"/>
        <v>0.015783910640200054</v>
      </c>
      <c r="BL464">
        <f t="shared" si="50"/>
        <v>0.00043894715135361917</v>
      </c>
      <c r="BM464">
        <f t="shared" si="51"/>
        <v>0.06788809071649779</v>
      </c>
      <c r="BO464" t="s">
        <v>22</v>
      </c>
      <c r="BP464">
        <f t="shared" si="52"/>
        <v>10</v>
      </c>
      <c r="BQ464">
        <f t="shared" si="53"/>
        <v>6</v>
      </c>
    </row>
    <row r="465" spans="1:69" ht="12.75">
      <c r="A465">
        <v>24</v>
      </c>
      <c r="B465" t="s">
        <v>23</v>
      </c>
      <c r="C465" t="str">
        <f t="shared" si="11"/>
        <v>C</v>
      </c>
      <c r="D465">
        <f t="shared" si="5"/>
        <v>715402</v>
      </c>
      <c r="E465">
        <f t="shared" si="56"/>
        <v>45791</v>
      </c>
      <c r="F465">
        <f t="shared" si="56"/>
        <v>62528</v>
      </c>
      <c r="G465">
        <f t="shared" si="56"/>
        <v>41008</v>
      </c>
      <c r="H465">
        <f t="shared" si="57"/>
        <v>36491</v>
      </c>
      <c r="I465">
        <f t="shared" si="57"/>
        <v>239504</v>
      </c>
      <c r="J465">
        <f t="shared" si="57"/>
        <v>27589</v>
      </c>
      <c r="K465">
        <f t="shared" si="57"/>
        <v>698122</v>
      </c>
      <c r="L465">
        <f t="shared" si="57"/>
        <v>30423</v>
      </c>
      <c r="M465">
        <f t="shared" si="57"/>
        <v>149557</v>
      </c>
      <c r="N465">
        <f t="shared" si="57"/>
        <v>122525</v>
      </c>
      <c r="O465">
        <f t="shared" si="57"/>
        <v>717163</v>
      </c>
      <c r="P465">
        <f t="shared" si="57"/>
        <v>58090</v>
      </c>
      <c r="Q465">
        <f t="shared" si="57"/>
        <v>39160</v>
      </c>
      <c r="R465">
        <f t="shared" si="58"/>
        <v>25750</v>
      </c>
      <c r="S465">
        <f t="shared" si="58"/>
        <v>26420</v>
      </c>
      <c r="T465">
        <f t="shared" si="58"/>
        <v>234630</v>
      </c>
      <c r="U465">
        <f t="shared" si="58"/>
        <v>22977</v>
      </c>
      <c r="V465">
        <f t="shared" si="58"/>
        <v>677375</v>
      </c>
      <c r="W465">
        <f t="shared" si="58"/>
        <v>20009</v>
      </c>
      <c r="X465">
        <f t="shared" si="58"/>
        <v>147155</v>
      </c>
      <c r="Y465">
        <f t="shared" si="58"/>
        <v>86638</v>
      </c>
      <c r="Z465" s="15" t="str">
        <f t="shared" si="12"/>
        <v>C 8%-2%</v>
      </c>
      <c r="AA465" s="15" t="str">
        <f t="shared" si="13"/>
        <v>B 5%+3%</v>
      </c>
      <c r="AB465" s="15" t="str">
        <f t="shared" si="14"/>
        <v>D 4%+2%</v>
      </c>
      <c r="AC465" s="15" t="str">
        <f t="shared" si="15"/>
        <v>B 4%+1%</v>
      </c>
      <c r="AD465" s="15" t="str">
        <f t="shared" si="16"/>
        <v>B 33%+1%</v>
      </c>
      <c r="AE465" s="15" t="str">
        <f t="shared" si="17"/>
        <v>D 3%+1%</v>
      </c>
      <c r="AF465" s="15" t="str">
        <f t="shared" si="18"/>
        <v>D 94%+3%</v>
      </c>
      <c r="AG465" s="15" t="str">
        <f t="shared" si="19"/>
        <v>B 3%+1%</v>
      </c>
      <c r="AH465" s="15" t="str">
        <f t="shared" si="20"/>
        <v>D 21%+0%</v>
      </c>
      <c r="AI465" s="15" t="str">
        <f t="shared" si="21"/>
        <v>D 12%+5%</v>
      </c>
      <c r="AJ465" t="str">
        <f t="shared" si="22"/>
        <v>C</v>
      </c>
      <c r="AK465" t="str">
        <f t="shared" si="23"/>
        <v>B</v>
      </c>
      <c r="AL465" t="str">
        <f t="shared" si="24"/>
        <v>D</v>
      </c>
      <c r="AM465" t="str">
        <f t="shared" si="25"/>
        <v>B</v>
      </c>
      <c r="AN465" t="str">
        <f t="shared" si="26"/>
        <v>B</v>
      </c>
      <c r="AO465" t="str">
        <f t="shared" si="27"/>
        <v>D</v>
      </c>
      <c r="AP465" t="str">
        <f t="shared" si="28"/>
        <v>D</v>
      </c>
      <c r="AQ465" t="str">
        <f t="shared" si="29"/>
        <v>B</v>
      </c>
      <c r="AR465" t="str">
        <f t="shared" si="30"/>
        <v>D</v>
      </c>
      <c r="AS465" t="str">
        <f t="shared" si="31"/>
        <v>D</v>
      </c>
      <c r="AT465">
        <f t="shared" si="32"/>
        <v>0.04793458777436821</v>
      </c>
      <c r="AU465">
        <f t="shared" si="33"/>
        <v>-0.02610644089599643</v>
      </c>
      <c r="AV465">
        <f t="shared" si="34"/>
        <v>0.0031725496947450638</v>
      </c>
      <c r="AW465">
        <f t="shared" si="35"/>
        <v>-0.004076417675039613</v>
      </c>
      <c r="AX465">
        <f t="shared" si="36"/>
        <v>-0.0021994618398923915</v>
      </c>
      <c r="AY465">
        <f t="shared" si="37"/>
        <v>0.001785809918847258</v>
      </c>
      <c r="AZ465">
        <f t="shared" si="38"/>
        <v>0.026759407417742298</v>
      </c>
      <c r="BA465">
        <f t="shared" si="39"/>
        <v>-0.023749513269645212</v>
      </c>
      <c r="BB465">
        <f t="shared" si="40"/>
        <v>0.056812761645554155</v>
      </c>
      <c r="BC465">
        <f t="shared" si="41"/>
        <v>0.006270787277055712</v>
      </c>
      <c r="BD465">
        <f t="shared" si="42"/>
        <v>-0.016992347656937315</v>
      </c>
      <c r="BE465">
        <f t="shared" si="43"/>
        <v>0.032798563215459826</v>
      </c>
      <c r="BF465">
        <f t="shared" si="44"/>
        <v>0.021416251771080044</v>
      </c>
      <c r="BG465">
        <f t="shared" si="45"/>
        <v>0.014168082477231614</v>
      </c>
      <c r="BH465">
        <f t="shared" si="46"/>
        <v>0.00761828456017849</v>
      </c>
      <c r="BI465">
        <f t="shared" si="47"/>
        <v>0.00652559012115464</v>
      </c>
      <c r="BJ465">
        <f t="shared" si="48"/>
        <v>0.03132546487018151</v>
      </c>
      <c r="BK465">
        <f t="shared" si="49"/>
        <v>0.014625528407767912</v>
      </c>
      <c r="BL465">
        <f t="shared" si="50"/>
        <v>0.003862640006120327</v>
      </c>
      <c r="BM465">
        <f t="shared" si="51"/>
        <v>0.05046077640887761</v>
      </c>
      <c r="BO465" t="s">
        <v>23</v>
      </c>
      <c r="BP465">
        <f t="shared" si="52"/>
        <v>6</v>
      </c>
      <c r="BQ465">
        <f t="shared" si="53"/>
        <v>9</v>
      </c>
    </row>
    <row r="466" spans="1:69" ht="12.75">
      <c r="A466">
        <v>25</v>
      </c>
      <c r="B466" t="s">
        <v>24</v>
      </c>
      <c r="C466" t="str">
        <f t="shared" si="11"/>
        <v>C</v>
      </c>
      <c r="D466">
        <f t="shared" si="5"/>
        <v>703739</v>
      </c>
      <c r="E466">
        <f t="shared" si="56"/>
        <v>64525</v>
      </c>
      <c r="F466">
        <f t="shared" si="56"/>
        <v>40149</v>
      </c>
      <c r="G466">
        <f t="shared" si="56"/>
        <v>44757</v>
      </c>
      <c r="H466">
        <f t="shared" si="57"/>
        <v>27791</v>
      </c>
      <c r="I466">
        <f t="shared" si="57"/>
        <v>231738</v>
      </c>
      <c r="J466">
        <f t="shared" si="57"/>
        <v>34593</v>
      </c>
      <c r="K466">
        <f t="shared" si="57"/>
        <v>686362</v>
      </c>
      <c r="L466">
        <f t="shared" si="57"/>
        <v>27907</v>
      </c>
      <c r="M466">
        <f t="shared" si="57"/>
        <v>153941</v>
      </c>
      <c r="N466">
        <f t="shared" si="57"/>
        <v>133848</v>
      </c>
      <c r="O466">
        <f t="shared" si="57"/>
        <v>697924</v>
      </c>
      <c r="P466">
        <f t="shared" si="57"/>
        <v>68980</v>
      </c>
      <c r="Q466">
        <f t="shared" si="57"/>
        <v>23010</v>
      </c>
      <c r="R466">
        <f t="shared" si="58"/>
        <v>27950</v>
      </c>
      <c r="S466">
        <f t="shared" si="58"/>
        <v>21580</v>
      </c>
      <c r="T466">
        <f t="shared" si="58"/>
        <v>223880</v>
      </c>
      <c r="U466">
        <f t="shared" si="58"/>
        <v>24126</v>
      </c>
      <c r="V466">
        <f t="shared" si="58"/>
        <v>660987</v>
      </c>
      <c r="W466">
        <f t="shared" si="58"/>
        <v>17426</v>
      </c>
      <c r="X466">
        <f t="shared" si="58"/>
        <v>153620</v>
      </c>
      <c r="Y466">
        <f t="shared" si="58"/>
        <v>88334</v>
      </c>
      <c r="Z466" s="15" t="str">
        <f t="shared" si="12"/>
        <v>C 10%-1%</v>
      </c>
      <c r="AA466" s="15" t="str">
        <f t="shared" si="13"/>
        <v>B 3%+2%</v>
      </c>
      <c r="AB466" s="15" t="str">
        <f t="shared" si="14"/>
        <v>D 4%+2%</v>
      </c>
      <c r="AC466" s="15" t="str">
        <f t="shared" si="15"/>
        <v>B 3%+1%</v>
      </c>
      <c r="AD466" s="15" t="str">
        <f t="shared" si="16"/>
        <v>B 32%+1%</v>
      </c>
      <c r="AE466" s="15" t="str">
        <f t="shared" si="17"/>
        <v>D 3%+1%</v>
      </c>
      <c r="AF466" s="15" t="str">
        <f t="shared" si="18"/>
        <v>B 95%+3%</v>
      </c>
      <c r="AG466" s="15" t="str">
        <f t="shared" si="19"/>
        <v>D 2%+1%</v>
      </c>
      <c r="AH466" s="15" t="str">
        <f t="shared" si="20"/>
        <v>C 22%0%</v>
      </c>
      <c r="AI466" s="15" t="str">
        <f t="shared" si="21"/>
        <v>D 13%+6%</v>
      </c>
      <c r="AJ466" t="str">
        <f t="shared" si="22"/>
        <v>C</v>
      </c>
      <c r="AK466" t="str">
        <f t="shared" si="23"/>
        <v>B</v>
      </c>
      <c r="AL466" t="str">
        <f t="shared" si="24"/>
        <v>D</v>
      </c>
      <c r="AM466" t="str">
        <f t="shared" si="25"/>
        <v>B</v>
      </c>
      <c r="AN466" t="str">
        <f t="shared" si="26"/>
        <v>B</v>
      </c>
      <c r="AO466" t="str">
        <f t="shared" si="27"/>
        <v>D</v>
      </c>
      <c r="AP466" t="str">
        <f t="shared" si="28"/>
        <v>B</v>
      </c>
      <c r="AQ466" t="str">
        <f t="shared" si="29"/>
        <v>D</v>
      </c>
      <c r="AR466" t="str">
        <f t="shared" si="30"/>
        <v>C</v>
      </c>
      <c r="AS466" t="str">
        <f t="shared" si="31"/>
        <v>D</v>
      </c>
      <c r="AT466">
        <f t="shared" si="32"/>
        <v>0.047704273008820824</v>
      </c>
      <c r="AU466">
        <f t="shared" si="33"/>
        <v>-0.06650202605657077</v>
      </c>
      <c r="AV466">
        <f t="shared" si="34"/>
        <v>0.012998145766051222</v>
      </c>
      <c r="AW466">
        <f t="shared" si="35"/>
        <v>-0.02090947501233812</v>
      </c>
      <c r="AX466">
        <f t="shared" si="36"/>
        <v>-0.05726893842808545</v>
      </c>
      <c r="AY466">
        <f t="shared" si="37"/>
        <v>0.015063728499908887</v>
      </c>
      <c r="AZ466">
        <f t="shared" si="38"/>
        <v>-0.001856384559327684</v>
      </c>
      <c r="BA466">
        <f t="shared" si="39"/>
        <v>0.00019359919057001726</v>
      </c>
      <c r="BB466">
        <f t="shared" si="40"/>
        <v>0.04256250266306305</v>
      </c>
      <c r="BC466">
        <f t="shared" si="41"/>
        <v>0.02670581655054456</v>
      </c>
      <c r="BD466">
        <f t="shared" si="42"/>
        <v>-0.007147154275696496</v>
      </c>
      <c r="BE466">
        <f t="shared" si="43"/>
        <v>0.024081774732080133</v>
      </c>
      <c r="BF466">
        <f t="shared" si="44"/>
        <v>0.02355152224842602</v>
      </c>
      <c r="BG466">
        <f t="shared" si="45"/>
        <v>0.008570220802903525</v>
      </c>
      <c r="BH466">
        <f t="shared" si="46"/>
        <v>0.008515464974813258</v>
      </c>
      <c r="BI466">
        <f t="shared" si="47"/>
        <v>0.014587774331830769</v>
      </c>
      <c r="BJ466">
        <f t="shared" si="48"/>
        <v>0.028231707557910046</v>
      </c>
      <c r="BK466">
        <f t="shared" si="49"/>
        <v>0.014686992100687638</v>
      </c>
      <c r="BL466">
        <f t="shared" si="50"/>
        <v>-0.0013626347548496287</v>
      </c>
      <c r="BM466">
        <f t="shared" si="51"/>
        <v>0.06362872331790029</v>
      </c>
      <c r="BO466" t="s">
        <v>24</v>
      </c>
      <c r="BP466">
        <f t="shared" si="52"/>
        <v>9</v>
      </c>
      <c r="BQ466">
        <f t="shared" si="53"/>
        <v>6</v>
      </c>
    </row>
    <row r="467" spans="1:69" ht="12.75">
      <c r="A467">
        <v>26</v>
      </c>
      <c r="B467" t="s">
        <v>25</v>
      </c>
      <c r="C467" t="str">
        <f t="shared" si="11"/>
        <v>C</v>
      </c>
      <c r="D467">
        <f t="shared" si="5"/>
        <v>660070</v>
      </c>
      <c r="E467">
        <f t="shared" si="56"/>
        <v>55450</v>
      </c>
      <c r="F467">
        <f t="shared" si="56"/>
        <v>45559</v>
      </c>
      <c r="G467">
        <f t="shared" si="56"/>
        <v>35841</v>
      </c>
      <c r="H467">
        <f t="shared" si="57"/>
        <v>27202</v>
      </c>
      <c r="I467">
        <f t="shared" si="57"/>
        <v>207788</v>
      </c>
      <c r="J467">
        <f t="shared" si="57"/>
        <v>27761</v>
      </c>
      <c r="K467">
        <f t="shared" si="57"/>
        <v>640633</v>
      </c>
      <c r="L467">
        <f t="shared" si="57"/>
        <v>29298</v>
      </c>
      <c r="M467">
        <f t="shared" si="57"/>
        <v>134626</v>
      </c>
      <c r="N467">
        <f t="shared" si="57"/>
        <v>114817</v>
      </c>
      <c r="O467">
        <f t="shared" si="57"/>
        <v>669355</v>
      </c>
      <c r="P467">
        <f t="shared" si="57"/>
        <v>67670</v>
      </c>
      <c r="Q467">
        <f t="shared" si="57"/>
        <v>29010</v>
      </c>
      <c r="R467">
        <f t="shared" si="58"/>
        <v>20710</v>
      </c>
      <c r="S467">
        <f t="shared" si="58"/>
        <v>20790</v>
      </c>
      <c r="T467">
        <f t="shared" si="58"/>
        <v>207940</v>
      </c>
      <c r="U467">
        <f t="shared" si="58"/>
        <v>21723</v>
      </c>
      <c r="V467">
        <f t="shared" si="58"/>
        <v>630550</v>
      </c>
      <c r="W467">
        <f t="shared" si="58"/>
        <v>18565</v>
      </c>
      <c r="X467">
        <f t="shared" si="58"/>
        <v>144815</v>
      </c>
      <c r="Y467">
        <f t="shared" si="58"/>
        <v>78136</v>
      </c>
      <c r="Z467" s="15" t="str">
        <f t="shared" si="12"/>
        <v>C 10%-2%</v>
      </c>
      <c r="AA467" s="15" t="str">
        <f t="shared" si="13"/>
        <v>B 4%+3%</v>
      </c>
      <c r="AB467" s="15" t="str">
        <f t="shared" si="14"/>
        <v>B 3%+2%</v>
      </c>
      <c r="AC467" s="15" t="str">
        <f t="shared" si="15"/>
        <v>D 3%+1%</v>
      </c>
      <c r="AD467" s="15" t="str">
        <f t="shared" si="16"/>
        <v>D 31%+0%</v>
      </c>
      <c r="AE467" s="15" t="str">
        <f t="shared" si="17"/>
        <v>B 3%+1%</v>
      </c>
      <c r="AF467" s="15" t="str">
        <f t="shared" si="18"/>
        <v>D 94%+3%</v>
      </c>
      <c r="AG467" s="15" t="str">
        <f t="shared" si="19"/>
        <v>B 3%+2%</v>
      </c>
      <c r="AH467" s="15" t="str">
        <f t="shared" si="20"/>
        <v>C 22%-1%</v>
      </c>
      <c r="AI467" s="15" t="str">
        <f t="shared" si="21"/>
        <v>B 12%+6%</v>
      </c>
      <c r="AJ467" t="str">
        <f t="shared" si="22"/>
        <v>C</v>
      </c>
      <c r="AK467" t="str">
        <f t="shared" si="23"/>
        <v>B</v>
      </c>
      <c r="AL467" t="str">
        <f t="shared" si="24"/>
        <v>B</v>
      </c>
      <c r="AM467" t="str">
        <f t="shared" si="25"/>
        <v>D</v>
      </c>
      <c r="AN467" t="str">
        <f t="shared" si="26"/>
        <v>D</v>
      </c>
      <c r="AO467" t="str">
        <f t="shared" si="27"/>
        <v>B</v>
      </c>
      <c r="AP467" t="str">
        <f t="shared" si="28"/>
        <v>D</v>
      </c>
      <c r="AQ467" t="str">
        <f t="shared" si="29"/>
        <v>B</v>
      </c>
      <c r="AR467" t="str">
        <f t="shared" si="30"/>
        <v>C</v>
      </c>
      <c r="AS467" t="str">
        <f t="shared" si="31"/>
        <v>B</v>
      </c>
      <c r="AT467">
        <f t="shared" si="32"/>
        <v>0.05190884454490434</v>
      </c>
      <c r="AU467">
        <f t="shared" si="33"/>
        <v>-0.007294969985925624</v>
      </c>
      <c r="AV467">
        <f t="shared" si="34"/>
        <v>-0.00708137687183864</v>
      </c>
      <c r="AW467">
        <f t="shared" si="35"/>
        <v>0.010037101341640594</v>
      </c>
      <c r="AX467">
        <f t="shared" si="36"/>
        <v>0.033881651772659505</v>
      </c>
      <c r="AY467">
        <f t="shared" si="37"/>
        <v>-0.00380931062856453</v>
      </c>
      <c r="AZ467">
        <f t="shared" si="38"/>
        <v>0.03956233400517284</v>
      </c>
      <c r="BA467">
        <f t="shared" si="39"/>
        <v>-0.02285433453858809</v>
      </c>
      <c r="BB467">
        <f t="shared" si="40"/>
        <v>0.0763799069496795</v>
      </c>
      <c r="BC467">
        <f t="shared" si="41"/>
        <v>-0.0012331811033448048</v>
      </c>
      <c r="BD467">
        <f t="shared" si="42"/>
        <v>-0.017091083274551805</v>
      </c>
      <c r="BE467">
        <f t="shared" si="43"/>
        <v>0.025681236899695724</v>
      </c>
      <c r="BF467">
        <f t="shared" si="44"/>
        <v>0.02335855298396426</v>
      </c>
      <c r="BG467">
        <f t="shared" si="45"/>
        <v>0.01015102912290982</v>
      </c>
      <c r="BH467">
        <f t="shared" si="46"/>
        <v>0.004139640938245592</v>
      </c>
      <c r="BI467">
        <f t="shared" si="47"/>
        <v>0.009604029817088786</v>
      </c>
      <c r="BJ467">
        <f t="shared" si="48"/>
        <v>0.028526844123792583</v>
      </c>
      <c r="BK467">
        <f t="shared" si="49"/>
        <v>0.016650545496169327</v>
      </c>
      <c r="BL467">
        <f t="shared" si="50"/>
        <v>-0.012392912290175279</v>
      </c>
      <c r="BM467">
        <f t="shared" si="51"/>
        <v>0.05721342954612939</v>
      </c>
      <c r="BO467" t="s">
        <v>25</v>
      </c>
      <c r="BP467">
        <f t="shared" si="52"/>
        <v>8</v>
      </c>
      <c r="BQ467">
        <f t="shared" si="53"/>
        <v>7</v>
      </c>
    </row>
    <row r="468" spans="1:69" ht="12.75">
      <c r="A468">
        <v>27</v>
      </c>
      <c r="B468" t="s">
        <v>26</v>
      </c>
      <c r="C468" t="str">
        <f t="shared" si="11"/>
        <v>C</v>
      </c>
      <c r="D468">
        <f t="shared" si="5"/>
        <v>773000</v>
      </c>
      <c r="E468">
        <f t="shared" si="56"/>
        <v>62531</v>
      </c>
      <c r="F468">
        <f t="shared" si="56"/>
        <v>70801</v>
      </c>
      <c r="G468">
        <f t="shared" si="56"/>
        <v>45366</v>
      </c>
      <c r="H468">
        <f t="shared" si="57"/>
        <v>41588</v>
      </c>
      <c r="I468">
        <f t="shared" si="57"/>
        <v>297808</v>
      </c>
      <c r="J468">
        <f t="shared" si="57"/>
        <v>20966</v>
      </c>
      <c r="K468">
        <f t="shared" si="57"/>
        <v>756514</v>
      </c>
      <c r="L468">
        <f t="shared" si="57"/>
        <v>26290</v>
      </c>
      <c r="M468">
        <f t="shared" si="57"/>
        <v>184275</v>
      </c>
      <c r="N468">
        <f t="shared" si="57"/>
        <v>104895</v>
      </c>
      <c r="O468">
        <f t="shared" si="57"/>
        <v>711853</v>
      </c>
      <c r="P468">
        <f t="shared" si="57"/>
        <v>73740</v>
      </c>
      <c r="Q468">
        <f t="shared" si="57"/>
        <v>42910</v>
      </c>
      <c r="R468">
        <f t="shared" si="58"/>
        <v>22560</v>
      </c>
      <c r="S468">
        <f t="shared" si="58"/>
        <v>29350</v>
      </c>
      <c r="T468">
        <f t="shared" si="58"/>
        <v>264100</v>
      </c>
      <c r="U468">
        <f t="shared" si="58"/>
        <v>14138</v>
      </c>
      <c r="V468">
        <f t="shared" si="58"/>
        <v>680650</v>
      </c>
      <c r="W468">
        <f t="shared" si="58"/>
        <v>16193</v>
      </c>
      <c r="X468">
        <f t="shared" si="58"/>
        <v>168950</v>
      </c>
      <c r="Y468">
        <f t="shared" si="58"/>
        <v>61214</v>
      </c>
      <c r="Z468" s="15" t="str">
        <f t="shared" si="12"/>
        <v>C 10%-2%</v>
      </c>
      <c r="AA468" s="15" t="str">
        <f t="shared" si="13"/>
        <v>B 6%+3%</v>
      </c>
      <c r="AB468" s="15" t="str">
        <f t="shared" si="14"/>
        <v>D 3%+3%</v>
      </c>
      <c r="AC468" s="15" t="str">
        <f t="shared" si="15"/>
        <v>B 4%+1%</v>
      </c>
      <c r="AD468" s="15" t="str">
        <f t="shared" si="16"/>
        <v>D 37%+1%</v>
      </c>
      <c r="AE468" s="15" t="str">
        <f t="shared" si="17"/>
        <v>B 2%+1%</v>
      </c>
      <c r="AF468" s="15" t="str">
        <f t="shared" si="18"/>
        <v>D 96%+2%</v>
      </c>
      <c r="AG468" s="15" t="str">
        <f t="shared" si="19"/>
        <v>D 2%+1%</v>
      </c>
      <c r="AH468" s="15" t="str">
        <f t="shared" si="20"/>
        <v>D 24%+0%</v>
      </c>
      <c r="AI468" s="15" t="str">
        <f t="shared" si="21"/>
        <v>B 9%+5%</v>
      </c>
      <c r="AJ468" t="str">
        <f t="shared" si="22"/>
        <v>C</v>
      </c>
      <c r="AK468" t="str">
        <f t="shared" si="23"/>
        <v>B</v>
      </c>
      <c r="AL468" t="str">
        <f t="shared" si="24"/>
        <v>D</v>
      </c>
      <c r="AM468" t="str">
        <f t="shared" si="25"/>
        <v>B</v>
      </c>
      <c r="AN468" t="str">
        <f t="shared" si="26"/>
        <v>D</v>
      </c>
      <c r="AO468" t="str">
        <f t="shared" si="27"/>
        <v>B</v>
      </c>
      <c r="AP468" t="str">
        <f t="shared" si="28"/>
        <v>D</v>
      </c>
      <c r="AQ468" t="str">
        <f t="shared" si="29"/>
        <v>D</v>
      </c>
      <c r="AR468" t="str">
        <f t="shared" si="30"/>
        <v>D</v>
      </c>
      <c r="AS468" t="str">
        <f t="shared" si="31"/>
        <v>B</v>
      </c>
      <c r="AT468">
        <f t="shared" si="32"/>
        <v>0.053250837799330465</v>
      </c>
      <c r="AU468">
        <f t="shared" si="33"/>
        <v>-0.04178049223201573</v>
      </c>
      <c r="AV468">
        <f t="shared" si="34"/>
        <v>0.0076040957832382225</v>
      </c>
      <c r="AW468">
        <f t="shared" si="35"/>
        <v>-0.0005881445246262371</v>
      </c>
      <c r="AX468">
        <f t="shared" si="36"/>
        <v>0.02071360169153391</v>
      </c>
      <c r="AY468">
        <f t="shared" si="37"/>
        <v>-0.006047641448063624</v>
      </c>
      <c r="AZ468">
        <f t="shared" si="38"/>
        <v>0.005047097625663799</v>
      </c>
      <c r="BA468">
        <f t="shared" si="39"/>
        <v>0.003356313649027186</v>
      </c>
      <c r="BB468">
        <f t="shared" si="40"/>
        <v>0.03810118056922543</v>
      </c>
      <c r="BC468">
        <f t="shared" si="41"/>
        <v>-0.020547570167059978</v>
      </c>
      <c r="BD468">
        <f t="shared" si="42"/>
        <v>-0.022694882951372605</v>
      </c>
      <c r="BE468">
        <f t="shared" si="43"/>
        <v>0.03131319752850481</v>
      </c>
      <c r="BF468">
        <f t="shared" si="44"/>
        <v>0.026996291287365866</v>
      </c>
      <c r="BG468">
        <f t="shared" si="45"/>
        <v>0.012570353623436677</v>
      </c>
      <c r="BH468">
        <f t="shared" si="46"/>
        <v>0.014259049257282608</v>
      </c>
      <c r="BI468">
        <f t="shared" si="47"/>
        <v>0.0072620557449022995</v>
      </c>
      <c r="BJ468">
        <f t="shared" si="48"/>
        <v>0.02250619184536673</v>
      </c>
      <c r="BK468">
        <f t="shared" si="49"/>
        <v>0.011262675260281158</v>
      </c>
      <c r="BL468">
        <f t="shared" si="50"/>
        <v>0.0010510651056351017</v>
      </c>
      <c r="BM468">
        <f t="shared" si="51"/>
        <v>0.049706103807727386</v>
      </c>
      <c r="BO468" t="s">
        <v>26</v>
      </c>
      <c r="BP468">
        <f t="shared" si="52"/>
        <v>8</v>
      </c>
      <c r="BQ468">
        <f t="shared" si="53"/>
        <v>9</v>
      </c>
    </row>
    <row r="469" spans="1:69" ht="12.75">
      <c r="A469">
        <v>28</v>
      </c>
      <c r="B469" t="s">
        <v>27</v>
      </c>
      <c r="C469" t="str">
        <f t="shared" si="11"/>
        <v>C</v>
      </c>
      <c r="D469">
        <f t="shared" si="5"/>
        <v>655635</v>
      </c>
      <c r="E469">
        <f t="shared" si="56"/>
        <v>39877</v>
      </c>
      <c r="F469">
        <f t="shared" si="56"/>
        <v>87712</v>
      </c>
      <c r="G469">
        <f t="shared" si="56"/>
        <v>32181</v>
      </c>
      <c r="H469">
        <f t="shared" si="57"/>
        <v>48331</v>
      </c>
      <c r="I469">
        <f t="shared" si="57"/>
        <v>269284</v>
      </c>
      <c r="J469">
        <f t="shared" si="57"/>
        <v>12895</v>
      </c>
      <c r="K469">
        <f t="shared" si="57"/>
        <v>644645</v>
      </c>
      <c r="L469">
        <f t="shared" si="57"/>
        <v>17108</v>
      </c>
      <c r="M469">
        <f t="shared" si="57"/>
        <v>151836</v>
      </c>
      <c r="N469">
        <f t="shared" si="57"/>
        <v>77712</v>
      </c>
      <c r="O469">
        <f t="shared" si="57"/>
        <v>615898</v>
      </c>
      <c r="P469">
        <f t="shared" si="57"/>
        <v>46850</v>
      </c>
      <c r="Q469">
        <f t="shared" si="57"/>
        <v>48790</v>
      </c>
      <c r="R469">
        <f t="shared" si="58"/>
        <v>20450</v>
      </c>
      <c r="S469">
        <f t="shared" si="58"/>
        <v>32820</v>
      </c>
      <c r="T469">
        <f t="shared" si="58"/>
        <v>237190</v>
      </c>
      <c r="U469">
        <f t="shared" si="58"/>
        <v>9998</v>
      </c>
      <c r="V469">
        <f t="shared" si="58"/>
        <v>593115</v>
      </c>
      <c r="W469">
        <f t="shared" si="58"/>
        <v>10818</v>
      </c>
      <c r="X469">
        <f t="shared" si="58"/>
        <v>140436</v>
      </c>
      <c r="Y469">
        <f t="shared" si="58"/>
        <v>48005</v>
      </c>
      <c r="Z469" s="15" t="str">
        <f t="shared" si="12"/>
        <v>C 8%-2%</v>
      </c>
      <c r="AA469" s="15" t="str">
        <f t="shared" si="13"/>
        <v>B 8%+5%</v>
      </c>
      <c r="AB469" s="15" t="str">
        <f t="shared" si="14"/>
        <v>D 3%+2%</v>
      </c>
      <c r="AC469" s="15" t="str">
        <f t="shared" si="15"/>
        <v>B 5%+2%</v>
      </c>
      <c r="AD469" s="15" t="str">
        <f t="shared" si="16"/>
        <v>D 39%+3%</v>
      </c>
      <c r="AE469" s="15" t="str">
        <f t="shared" si="17"/>
        <v>B 2%+0%</v>
      </c>
      <c r="AF469" s="15" t="str">
        <f t="shared" si="18"/>
        <v>D 96%+2%</v>
      </c>
      <c r="AG469" s="15" t="str">
        <f t="shared" si="19"/>
        <v>D 2%+1%</v>
      </c>
      <c r="AH469" s="15" t="str">
        <f t="shared" si="20"/>
        <v>D 23%+0%</v>
      </c>
      <c r="AI469" s="15" t="str">
        <f t="shared" si="21"/>
        <v>B 8%+4%</v>
      </c>
      <c r="AJ469" t="str">
        <f t="shared" si="22"/>
        <v>C</v>
      </c>
      <c r="AK469" t="str">
        <f t="shared" si="23"/>
        <v>B</v>
      </c>
      <c r="AL469" t="str">
        <f t="shared" si="24"/>
        <v>D</v>
      </c>
      <c r="AM469" t="str">
        <f t="shared" si="25"/>
        <v>B</v>
      </c>
      <c r="AN469" t="str">
        <f t="shared" si="26"/>
        <v>D</v>
      </c>
      <c r="AO469" t="str">
        <f t="shared" si="27"/>
        <v>B</v>
      </c>
      <c r="AP469" t="str">
        <f t="shared" si="28"/>
        <v>D</v>
      </c>
      <c r="AQ469" t="str">
        <f t="shared" si="29"/>
        <v>D</v>
      </c>
      <c r="AR469" t="str">
        <f t="shared" si="30"/>
        <v>D</v>
      </c>
      <c r="AS469" t="str">
        <f t="shared" si="31"/>
        <v>B</v>
      </c>
      <c r="AT469">
        <f t="shared" si="32"/>
        <v>0.027535615073162795</v>
      </c>
      <c r="AU469">
        <f t="shared" si="33"/>
        <v>-0.04296421743992716</v>
      </c>
      <c r="AV469">
        <f t="shared" si="34"/>
        <v>0.012768949781555298</v>
      </c>
      <c r="AW469">
        <f t="shared" si="35"/>
        <v>-0.023949878763206034</v>
      </c>
      <c r="AX469">
        <f t="shared" si="36"/>
        <v>0.001902899717560802</v>
      </c>
      <c r="AY469">
        <f t="shared" si="37"/>
        <v>-0.0014463707247805886</v>
      </c>
      <c r="AZ469">
        <f t="shared" si="38"/>
        <v>0.0007212695679691405</v>
      </c>
      <c r="BA469">
        <f t="shared" si="39"/>
        <v>0.0022690552486781534</v>
      </c>
      <c r="BB469">
        <f t="shared" si="40"/>
        <v>0.0424769717097129</v>
      </c>
      <c r="BC469">
        <f t="shared" si="41"/>
        <v>-0.01384839312966725</v>
      </c>
      <c r="BD469">
        <f t="shared" si="42"/>
        <v>-0.015245839207707904</v>
      </c>
      <c r="BE469">
        <f t="shared" si="43"/>
        <v>0.054564090902230675</v>
      </c>
      <c r="BF469">
        <f t="shared" si="44"/>
        <v>0.015880162798043523</v>
      </c>
      <c r="BG469">
        <f t="shared" si="45"/>
        <v>0.020428276369829745</v>
      </c>
      <c r="BH469">
        <f t="shared" si="46"/>
        <v>0.025609959478537225</v>
      </c>
      <c r="BI469">
        <f t="shared" si="47"/>
        <v>0.0034347480468415736</v>
      </c>
      <c r="BJ469">
        <f t="shared" si="48"/>
        <v>0.0202291394217059</v>
      </c>
      <c r="BK469">
        <f t="shared" si="49"/>
        <v>0.0085291902042057</v>
      </c>
      <c r="BL469">
        <f t="shared" si="50"/>
        <v>0.00356789643076566</v>
      </c>
      <c r="BM469">
        <f t="shared" si="51"/>
        <v>0.040586263693722716</v>
      </c>
      <c r="BO469" t="s">
        <v>27</v>
      </c>
      <c r="BP469">
        <f t="shared" si="52"/>
        <v>6</v>
      </c>
      <c r="BQ469">
        <f t="shared" si="53"/>
        <v>13</v>
      </c>
    </row>
    <row r="470" spans="1:69" ht="12.75">
      <c r="A470">
        <v>29</v>
      </c>
      <c r="B470" t="s">
        <v>28</v>
      </c>
      <c r="C470" t="str">
        <f t="shared" si="11"/>
        <v>C</v>
      </c>
      <c r="D470">
        <f t="shared" si="5"/>
        <v>626256</v>
      </c>
      <c r="E470">
        <f t="shared" si="56"/>
        <v>38119</v>
      </c>
      <c r="F470">
        <f t="shared" si="56"/>
        <v>65612</v>
      </c>
      <c r="G470">
        <f t="shared" si="56"/>
        <v>35519</v>
      </c>
      <c r="H470">
        <f t="shared" si="57"/>
        <v>38140</v>
      </c>
      <c r="I470">
        <f t="shared" si="57"/>
        <v>226569</v>
      </c>
      <c r="J470">
        <f t="shared" si="57"/>
        <v>19593</v>
      </c>
      <c r="K470">
        <f t="shared" si="57"/>
        <v>614408</v>
      </c>
      <c r="L470">
        <f t="shared" si="57"/>
        <v>23738</v>
      </c>
      <c r="M470">
        <f t="shared" si="57"/>
        <v>134996</v>
      </c>
      <c r="N470">
        <f t="shared" si="57"/>
        <v>97913</v>
      </c>
      <c r="O470">
        <f t="shared" si="57"/>
        <v>620528</v>
      </c>
      <c r="P470">
        <f t="shared" si="57"/>
        <v>50180</v>
      </c>
      <c r="Q470">
        <f t="shared" si="57"/>
        <v>44880</v>
      </c>
      <c r="R470">
        <f t="shared" si="58"/>
        <v>22170</v>
      </c>
      <c r="S470">
        <f t="shared" si="58"/>
        <v>26010</v>
      </c>
      <c r="T470">
        <f t="shared" si="58"/>
        <v>213510</v>
      </c>
      <c r="U470">
        <f t="shared" si="58"/>
        <v>14958</v>
      </c>
      <c r="V470">
        <f t="shared" si="58"/>
        <v>588743</v>
      </c>
      <c r="W470">
        <f t="shared" si="58"/>
        <v>14634</v>
      </c>
      <c r="X470">
        <f t="shared" si="58"/>
        <v>126162</v>
      </c>
      <c r="Y470">
        <f t="shared" si="58"/>
        <v>63043</v>
      </c>
      <c r="Z470" s="15" t="str">
        <f t="shared" si="12"/>
        <v>C 8%-2%</v>
      </c>
      <c r="AA470" s="15" t="str">
        <f t="shared" si="13"/>
        <v>D 7%+3%</v>
      </c>
      <c r="AB470" s="15" t="str">
        <f t="shared" si="14"/>
        <v>B 4%+2%</v>
      </c>
      <c r="AC470" s="15" t="str">
        <f t="shared" si="15"/>
        <v>D 4%+2%</v>
      </c>
      <c r="AD470" s="15" t="str">
        <f t="shared" si="16"/>
        <v>D 34%+2%</v>
      </c>
      <c r="AE470" s="15" t="str">
        <f t="shared" si="17"/>
        <v>B 2%+1%</v>
      </c>
      <c r="AF470" s="15" t="str">
        <f t="shared" si="18"/>
        <v>D 95%+3%</v>
      </c>
      <c r="AG470" s="15" t="str">
        <f t="shared" si="19"/>
        <v>B 2%+1%</v>
      </c>
      <c r="AH470" s="15" t="str">
        <f t="shared" si="20"/>
        <v>D 20%+1%</v>
      </c>
      <c r="AI470" s="15" t="str">
        <f t="shared" si="21"/>
        <v>B 10%+5%</v>
      </c>
      <c r="AJ470" t="str">
        <f t="shared" si="22"/>
        <v>C</v>
      </c>
      <c r="AK470" t="str">
        <f t="shared" si="23"/>
        <v>D</v>
      </c>
      <c r="AL470" t="str">
        <f t="shared" si="24"/>
        <v>B</v>
      </c>
      <c r="AM470" t="str">
        <f t="shared" si="25"/>
        <v>D</v>
      </c>
      <c r="AN470" t="str">
        <f t="shared" si="26"/>
        <v>D</v>
      </c>
      <c r="AO470" t="str">
        <f t="shared" si="27"/>
        <v>B</v>
      </c>
      <c r="AP470" t="str">
        <f t="shared" si="28"/>
        <v>D</v>
      </c>
      <c r="AQ470" t="str">
        <f t="shared" si="29"/>
        <v>B</v>
      </c>
      <c r="AR470" t="str">
        <f t="shared" si="30"/>
        <v>D</v>
      </c>
      <c r="AS470" t="str">
        <f t="shared" si="31"/>
        <v>B</v>
      </c>
      <c r="AT470">
        <f t="shared" si="32"/>
        <v>0.0519149063337513</v>
      </c>
      <c r="AU470">
        <f t="shared" si="33"/>
        <v>0.0031581951153131227</v>
      </c>
      <c r="AV470">
        <f t="shared" si="34"/>
        <v>-0.00857991852616348</v>
      </c>
      <c r="AW470">
        <f t="shared" si="35"/>
        <v>0.007904256884254765</v>
      </c>
      <c r="AX470">
        <f t="shared" si="36"/>
        <v>0.06063278097461655</v>
      </c>
      <c r="AY470">
        <f t="shared" si="37"/>
        <v>-0.010381577045689459</v>
      </c>
      <c r="AZ470">
        <f t="shared" si="38"/>
        <v>0.049769682793979864</v>
      </c>
      <c r="BA470">
        <f t="shared" si="39"/>
        <v>-0.0428033940362966</v>
      </c>
      <c r="BB470">
        <f t="shared" si="40"/>
        <v>0.08596712545753897</v>
      </c>
      <c r="BC470">
        <f t="shared" si="41"/>
        <v>-0.018171064508703594</v>
      </c>
      <c r="BD470">
        <f t="shared" si="42"/>
        <v>-0.019998537309224587</v>
      </c>
      <c r="BE470">
        <f t="shared" si="43"/>
        <v>0.03244315346484969</v>
      </c>
      <c r="BF470">
        <f t="shared" si="44"/>
        <v>0.020988784278721043</v>
      </c>
      <c r="BG470">
        <f t="shared" si="45"/>
        <v>0.018985695352627147</v>
      </c>
      <c r="BH470">
        <f t="shared" si="46"/>
        <v>0.017705413636462553</v>
      </c>
      <c r="BI470">
        <f t="shared" si="47"/>
        <v>0.007180649713734912</v>
      </c>
      <c r="BJ470">
        <f t="shared" si="48"/>
        <v>0.0323037264660514</v>
      </c>
      <c r="BK470">
        <f t="shared" si="49"/>
        <v>0.01432148476351635</v>
      </c>
      <c r="BL470">
        <f t="shared" si="50"/>
        <v>0.012246457811191325</v>
      </c>
      <c r="BM470">
        <f t="shared" si="51"/>
        <v>0.05475086803758894</v>
      </c>
      <c r="BO470" t="s">
        <v>28</v>
      </c>
      <c r="BP470">
        <f t="shared" si="52"/>
        <v>6</v>
      </c>
      <c r="BQ470">
        <f t="shared" si="53"/>
        <v>10</v>
      </c>
    </row>
    <row r="471" spans="1:69" ht="12.75">
      <c r="A471">
        <v>30</v>
      </c>
      <c r="B471" t="s">
        <v>29</v>
      </c>
      <c r="C471" t="str">
        <f t="shared" si="11"/>
        <v>C</v>
      </c>
      <c r="D471">
        <f t="shared" si="5"/>
        <v>738999</v>
      </c>
      <c r="E471">
        <f t="shared" si="56"/>
        <v>54533</v>
      </c>
      <c r="F471">
        <f t="shared" si="56"/>
        <v>83525</v>
      </c>
      <c r="G471">
        <f t="shared" si="56"/>
        <v>35120</v>
      </c>
      <c r="H471">
        <f t="shared" si="57"/>
        <v>48014</v>
      </c>
      <c r="I471">
        <f t="shared" si="57"/>
        <v>289120</v>
      </c>
      <c r="J471">
        <f t="shared" si="57"/>
        <v>13195</v>
      </c>
      <c r="K471">
        <f t="shared" si="57"/>
        <v>728744</v>
      </c>
      <c r="L471">
        <f t="shared" si="57"/>
        <v>14219</v>
      </c>
      <c r="M471">
        <f t="shared" si="57"/>
        <v>180986</v>
      </c>
      <c r="N471">
        <f t="shared" si="57"/>
        <v>90490</v>
      </c>
      <c r="O471">
        <f t="shared" si="57"/>
        <v>703919</v>
      </c>
      <c r="P471">
        <f t="shared" si="57"/>
        <v>61170</v>
      </c>
      <c r="Q471">
        <f t="shared" si="57"/>
        <v>51380</v>
      </c>
      <c r="R471">
        <f t="shared" si="58"/>
        <v>21680</v>
      </c>
      <c r="S471">
        <f t="shared" si="58"/>
        <v>34420</v>
      </c>
      <c r="T471">
        <f t="shared" si="58"/>
        <v>266860</v>
      </c>
      <c r="U471">
        <f t="shared" si="58"/>
        <v>10714</v>
      </c>
      <c r="V471">
        <f t="shared" si="58"/>
        <v>680935</v>
      </c>
      <c r="W471">
        <f t="shared" si="58"/>
        <v>8579</v>
      </c>
      <c r="X471">
        <f t="shared" si="58"/>
        <v>167091</v>
      </c>
      <c r="Y471">
        <f t="shared" si="58"/>
        <v>55482</v>
      </c>
      <c r="Z471" s="15" t="str">
        <f t="shared" si="12"/>
        <v>C 9%-1%</v>
      </c>
      <c r="AA471" s="15" t="str">
        <f t="shared" si="13"/>
        <v>B 7%+4%</v>
      </c>
      <c r="AB471" s="15" t="str">
        <f t="shared" si="14"/>
        <v>D 3%+2%</v>
      </c>
      <c r="AC471" s="15" t="str">
        <f t="shared" si="15"/>
        <v>D 5%+2%</v>
      </c>
      <c r="AD471" s="15" t="str">
        <f t="shared" si="16"/>
        <v>D 38%+1%</v>
      </c>
      <c r="AE471" s="15" t="str">
        <f t="shared" si="17"/>
        <v>B 2%+0%</v>
      </c>
      <c r="AF471" s="15" t="str">
        <f t="shared" si="18"/>
        <v>D 97%+2%</v>
      </c>
      <c r="AG471" s="15" t="str">
        <f t="shared" si="19"/>
        <v>B 1%+1%</v>
      </c>
      <c r="AH471" s="15" t="str">
        <f t="shared" si="20"/>
        <v>D 24%+1%</v>
      </c>
      <c r="AI471" s="15" t="str">
        <f t="shared" si="21"/>
        <v>B 8%+4%</v>
      </c>
      <c r="AJ471" t="str">
        <f t="shared" si="22"/>
        <v>C</v>
      </c>
      <c r="AK471" t="str">
        <f t="shared" si="23"/>
        <v>B</v>
      </c>
      <c r="AL471" t="str">
        <f t="shared" si="24"/>
        <v>D</v>
      </c>
      <c r="AM471" t="str">
        <f t="shared" si="25"/>
        <v>D</v>
      </c>
      <c r="AN471" t="str">
        <f t="shared" si="26"/>
        <v>D</v>
      </c>
      <c r="AO471" t="str">
        <f t="shared" si="27"/>
        <v>B</v>
      </c>
      <c r="AP471" t="str">
        <f t="shared" si="28"/>
        <v>D</v>
      </c>
      <c r="AQ471" t="str">
        <f t="shared" si="29"/>
        <v>B</v>
      </c>
      <c r="AR471" t="str">
        <f t="shared" si="30"/>
        <v>D</v>
      </c>
      <c r="AS471" t="str">
        <f t="shared" si="31"/>
        <v>B</v>
      </c>
      <c r="AT471">
        <f t="shared" si="32"/>
        <v>0.03218937495306735</v>
      </c>
      <c r="AU471">
        <f t="shared" si="33"/>
        <v>-0.020855249809769036</v>
      </c>
      <c r="AV471">
        <f t="shared" si="34"/>
        <v>0.0018109550189168364</v>
      </c>
      <c r="AW471">
        <f t="shared" si="35"/>
        <v>0.007019572894028769</v>
      </c>
      <c r="AX471">
        <f t="shared" si="36"/>
        <v>0.0010950367956861218</v>
      </c>
      <c r="AY471">
        <f t="shared" si="37"/>
        <v>-0.004697842317948999</v>
      </c>
      <c r="AZ471">
        <f t="shared" si="38"/>
        <v>0.004916319975906025</v>
      </c>
      <c r="BA471">
        <f t="shared" si="39"/>
        <v>-0.008214967895456365</v>
      </c>
      <c r="BB471">
        <f t="shared" si="40"/>
        <v>0.02929432487996811</v>
      </c>
      <c r="BC471">
        <f t="shared" si="41"/>
        <v>-0.015587804793834703</v>
      </c>
      <c r="BD471">
        <f t="shared" si="42"/>
        <v>-0.013106139571805592</v>
      </c>
      <c r="BE471">
        <f t="shared" si="43"/>
        <v>0.04003315748376568</v>
      </c>
      <c r="BF471">
        <f t="shared" si="44"/>
        <v>0.01672474677751796</v>
      </c>
      <c r="BG471">
        <f t="shared" si="45"/>
        <v>0.016073999673891802</v>
      </c>
      <c r="BH471">
        <f t="shared" si="46"/>
        <v>0.012125804438799404</v>
      </c>
      <c r="BI471">
        <f t="shared" si="47"/>
        <v>0.0026347326817989496</v>
      </c>
      <c r="BJ471">
        <f t="shared" si="48"/>
        <v>0.01877460464821279</v>
      </c>
      <c r="BK471">
        <f t="shared" si="49"/>
        <v>0.0070534102732405825</v>
      </c>
      <c r="BL471">
        <f t="shared" si="50"/>
        <v>0.007534480208040956</v>
      </c>
      <c r="BM471">
        <f t="shared" si="51"/>
        <v>0.043630693724185654</v>
      </c>
      <c r="BO471" t="s">
        <v>29</v>
      </c>
      <c r="BP471">
        <f t="shared" si="52"/>
        <v>7</v>
      </c>
      <c r="BQ471">
        <f t="shared" si="53"/>
        <v>11</v>
      </c>
    </row>
    <row r="472" spans="1:69" ht="12.75">
      <c r="A472">
        <v>31</v>
      </c>
      <c r="B472" t="s">
        <v>30</v>
      </c>
      <c r="C472" t="str">
        <f t="shared" si="11"/>
        <v>C</v>
      </c>
      <c r="D472">
        <f t="shared" si="5"/>
        <v>708719</v>
      </c>
      <c r="E472">
        <f t="shared" si="56"/>
        <v>54788</v>
      </c>
      <c r="F472">
        <f t="shared" si="56"/>
        <v>64364</v>
      </c>
      <c r="G472">
        <f t="shared" si="56"/>
        <v>40503</v>
      </c>
      <c r="H472">
        <f t="shared" si="57"/>
        <v>47193</v>
      </c>
      <c r="I472">
        <f t="shared" si="57"/>
        <v>266524</v>
      </c>
      <c r="J472">
        <f t="shared" si="57"/>
        <v>18308</v>
      </c>
      <c r="K472">
        <f t="shared" si="57"/>
        <v>696424</v>
      </c>
      <c r="L472">
        <f t="shared" si="57"/>
        <v>18861</v>
      </c>
      <c r="M472">
        <f t="shared" si="57"/>
        <v>163162</v>
      </c>
      <c r="N472">
        <f t="shared" si="57"/>
        <v>101443</v>
      </c>
      <c r="O472">
        <f t="shared" si="57"/>
        <v>669521</v>
      </c>
      <c r="P472">
        <f t="shared" si="57"/>
        <v>55300</v>
      </c>
      <c r="Q472">
        <f t="shared" si="57"/>
        <v>34900</v>
      </c>
      <c r="R472">
        <f t="shared" si="58"/>
        <v>26160</v>
      </c>
      <c r="S472">
        <f t="shared" si="58"/>
        <v>33260</v>
      </c>
      <c r="T472">
        <f t="shared" si="58"/>
        <v>244380</v>
      </c>
      <c r="U472">
        <f t="shared" si="58"/>
        <v>13252</v>
      </c>
      <c r="V472">
        <f t="shared" si="58"/>
        <v>642972</v>
      </c>
      <c r="W472">
        <f t="shared" si="58"/>
        <v>11802</v>
      </c>
      <c r="X472">
        <f t="shared" si="58"/>
        <v>150131</v>
      </c>
      <c r="Y472">
        <f t="shared" si="58"/>
        <v>61583</v>
      </c>
      <c r="Z472" s="15" t="str">
        <f t="shared" si="12"/>
        <v>C 8%-1%</v>
      </c>
      <c r="AA472" s="15" t="str">
        <f t="shared" si="13"/>
        <v>B 5%+4%</v>
      </c>
      <c r="AB472" s="15" t="str">
        <f t="shared" si="14"/>
        <v>D 4%+2%</v>
      </c>
      <c r="AC472" s="15" t="str">
        <f t="shared" si="15"/>
        <v>D 5%+2%</v>
      </c>
      <c r="AD472" s="15" t="str">
        <f t="shared" si="16"/>
        <v>D 37%+1%</v>
      </c>
      <c r="AE472" s="15" t="str">
        <f t="shared" si="17"/>
        <v>B 2%+1%</v>
      </c>
      <c r="AF472" s="15" t="str">
        <f t="shared" si="18"/>
        <v>D 96%+2%</v>
      </c>
      <c r="AG472" s="15" t="str">
        <f t="shared" si="19"/>
        <v>B 2%+1%</v>
      </c>
      <c r="AH472" s="15" t="str">
        <f t="shared" si="20"/>
        <v>D 22%+1%</v>
      </c>
      <c r="AI472" s="15" t="str">
        <f t="shared" si="21"/>
        <v>B 9%+5%</v>
      </c>
      <c r="AJ472" t="str">
        <f t="shared" si="22"/>
        <v>C</v>
      </c>
      <c r="AK472" t="str">
        <f t="shared" si="23"/>
        <v>B</v>
      </c>
      <c r="AL472" t="str">
        <f t="shared" si="24"/>
        <v>D</v>
      </c>
      <c r="AM472" t="str">
        <f t="shared" si="25"/>
        <v>D</v>
      </c>
      <c r="AN472" t="str">
        <f t="shared" si="26"/>
        <v>D</v>
      </c>
      <c r="AO472" t="str">
        <f t="shared" si="27"/>
        <v>B</v>
      </c>
      <c r="AP472" t="str">
        <f t="shared" si="28"/>
        <v>D</v>
      </c>
      <c r="AQ472" t="str">
        <f t="shared" si="29"/>
        <v>B</v>
      </c>
      <c r="AR472" t="str">
        <f t="shared" si="30"/>
        <v>D</v>
      </c>
      <c r="AS472" t="str">
        <f t="shared" si="31"/>
        <v>B</v>
      </c>
      <c r="AT472">
        <f t="shared" si="32"/>
        <v>0.0468682775886375</v>
      </c>
      <c r="AU472">
        <f t="shared" si="33"/>
        <v>-0.005834718293965618</v>
      </c>
      <c r="AV472">
        <f t="shared" si="34"/>
        <v>0.0011450580794352544</v>
      </c>
      <c r="AW472">
        <f t="shared" si="35"/>
        <v>0.023698648347021085</v>
      </c>
      <c r="AX472">
        <f t="shared" si="36"/>
        <v>0.12448170364244909</v>
      </c>
      <c r="AY472">
        <f t="shared" si="37"/>
        <v>-0.01771826281984485</v>
      </c>
      <c r="AZ472">
        <f t="shared" si="38"/>
        <v>0.06502778619665739</v>
      </c>
      <c r="BA472">
        <f t="shared" si="39"/>
        <v>-0.03239773754551646</v>
      </c>
      <c r="BB472">
        <f t="shared" si="40"/>
        <v>0.1342860705726378</v>
      </c>
      <c r="BC472">
        <f t="shared" si="41"/>
        <v>-0.029667206393294038</v>
      </c>
      <c r="BD472">
        <f t="shared" si="42"/>
        <v>-0.005290689628887554</v>
      </c>
      <c r="BE472">
        <f t="shared" si="43"/>
        <v>0.03869055711485601</v>
      </c>
      <c r="BF472">
        <f t="shared" si="44"/>
        <v>0.018076879420363783</v>
      </c>
      <c r="BG472">
        <f t="shared" si="45"/>
        <v>0.016911849316065944</v>
      </c>
      <c r="BH472">
        <f t="shared" si="46"/>
        <v>0.011057198873567264</v>
      </c>
      <c r="BI472">
        <f t="shared" si="47"/>
        <v>0.006039268008243743</v>
      </c>
      <c r="BJ472">
        <f t="shared" si="48"/>
        <v>0.022305521113382354</v>
      </c>
      <c r="BK472">
        <f t="shared" si="49"/>
        <v>0.00898527648849292</v>
      </c>
      <c r="BL472">
        <f t="shared" si="50"/>
        <v>0.005984572657898923</v>
      </c>
      <c r="BM472">
        <f t="shared" si="51"/>
        <v>0.05115502917403035</v>
      </c>
      <c r="BO472" t="s">
        <v>30</v>
      </c>
      <c r="BP472">
        <f t="shared" si="52"/>
        <v>8</v>
      </c>
      <c r="BQ472">
        <f t="shared" si="53"/>
        <v>9</v>
      </c>
    </row>
    <row r="473" spans="1:69" ht="12.75">
      <c r="A473">
        <v>32</v>
      </c>
      <c r="B473" t="s">
        <v>31</v>
      </c>
      <c r="C473" t="str">
        <f t="shared" si="11"/>
        <v>D</v>
      </c>
      <c r="D473">
        <f t="shared" si="5"/>
        <v>581532</v>
      </c>
      <c r="E473">
        <f t="shared" si="56"/>
        <v>47363</v>
      </c>
      <c r="F473">
        <f t="shared" si="56"/>
        <v>47561</v>
      </c>
      <c r="G473">
        <f t="shared" si="56"/>
        <v>32263</v>
      </c>
      <c r="H473">
        <f t="shared" si="57"/>
        <v>32258</v>
      </c>
      <c r="I473">
        <f t="shared" si="57"/>
        <v>203978</v>
      </c>
      <c r="J473">
        <f t="shared" si="57"/>
        <v>26310</v>
      </c>
      <c r="K473">
        <f t="shared" si="57"/>
        <v>568927</v>
      </c>
      <c r="L473">
        <f t="shared" si="57"/>
        <v>19162</v>
      </c>
      <c r="M473">
        <f t="shared" si="57"/>
        <v>140937</v>
      </c>
      <c r="N473">
        <f t="shared" si="57"/>
        <v>101662</v>
      </c>
      <c r="O473">
        <f t="shared" si="57"/>
        <v>576727</v>
      </c>
      <c r="P473">
        <f t="shared" si="57"/>
        <v>42190</v>
      </c>
      <c r="Q473">
        <f t="shared" si="57"/>
        <v>27980</v>
      </c>
      <c r="R473">
        <f t="shared" si="58"/>
        <v>18000</v>
      </c>
      <c r="S473">
        <f t="shared" si="58"/>
        <v>24750</v>
      </c>
      <c r="T473">
        <f t="shared" si="58"/>
        <v>193810</v>
      </c>
      <c r="U473">
        <f t="shared" si="58"/>
        <v>21961</v>
      </c>
      <c r="V473">
        <f t="shared" si="58"/>
        <v>550964</v>
      </c>
      <c r="W473">
        <f t="shared" si="58"/>
        <v>13338</v>
      </c>
      <c r="X473">
        <f t="shared" si="58"/>
        <v>139213</v>
      </c>
      <c r="Y473">
        <f t="shared" si="58"/>
        <v>66468</v>
      </c>
      <c r="Z473" s="15" t="str">
        <f t="shared" si="12"/>
        <v>D 7%+1%</v>
      </c>
      <c r="AA473" s="15" t="str">
        <f t="shared" si="13"/>
        <v>B 5%+3%</v>
      </c>
      <c r="AB473" s="15" t="str">
        <f t="shared" si="14"/>
        <v>D 3%+2%</v>
      </c>
      <c r="AC473" s="15" t="str">
        <f t="shared" si="15"/>
        <v>D 4%+1%</v>
      </c>
      <c r="AD473" s="15" t="str">
        <f t="shared" si="16"/>
        <v>D 34%+1%</v>
      </c>
      <c r="AE473" s="15" t="str">
        <f t="shared" si="17"/>
        <v>D 4%+1%</v>
      </c>
      <c r="AF473" s="15" t="str">
        <f t="shared" si="18"/>
        <v>D 96%+2%</v>
      </c>
      <c r="AG473" s="15" t="str">
        <f t="shared" si="19"/>
        <v>B 2%+1%</v>
      </c>
      <c r="AH473" s="15" t="str">
        <f t="shared" si="20"/>
        <v>D 24%+0%</v>
      </c>
      <c r="AI473" s="15" t="str">
        <f t="shared" si="21"/>
        <v>D 12%+6%</v>
      </c>
      <c r="AJ473" t="str">
        <f t="shared" si="22"/>
        <v>D</v>
      </c>
      <c r="AK473" t="str">
        <f t="shared" si="23"/>
        <v>B</v>
      </c>
      <c r="AL473" t="str">
        <f t="shared" si="24"/>
        <v>D</v>
      </c>
      <c r="AM473" t="str">
        <f t="shared" si="25"/>
        <v>D</v>
      </c>
      <c r="AN473" t="str">
        <f t="shared" si="26"/>
        <v>D</v>
      </c>
      <c r="AO473" t="str">
        <f t="shared" si="27"/>
        <v>D</v>
      </c>
      <c r="AP473" t="str">
        <f t="shared" si="28"/>
        <v>D</v>
      </c>
      <c r="AQ473" t="str">
        <f t="shared" si="29"/>
        <v>B</v>
      </c>
      <c r="AR473" t="str">
        <f t="shared" si="30"/>
        <v>D</v>
      </c>
      <c r="AS473" t="str">
        <f t="shared" si="31"/>
        <v>D</v>
      </c>
      <c r="AT473">
        <f t="shared" si="32"/>
        <v>0.016723430448593465</v>
      </c>
      <c r="AU473">
        <f t="shared" si="33"/>
        <v>-0.026695254725008763</v>
      </c>
      <c r="AV473">
        <f t="shared" si="34"/>
        <v>0.0006305506011074456</v>
      </c>
      <c r="AW473">
        <f t="shared" si="35"/>
        <v>0.008064340275169134</v>
      </c>
      <c r="AX473">
        <f t="shared" si="36"/>
        <v>0.0026095448491190165</v>
      </c>
      <c r="AY473">
        <f t="shared" si="37"/>
        <v>0.012090218288397191</v>
      </c>
      <c r="AZ473">
        <f t="shared" si="38"/>
        <v>0.025814604678262354</v>
      </c>
      <c r="BA473">
        <f t="shared" si="39"/>
        <v>-0.013063932082039674</v>
      </c>
      <c r="BB473">
        <f t="shared" si="40"/>
        <v>0.08138567388720125</v>
      </c>
      <c r="BC473">
        <f t="shared" si="41"/>
        <v>0.0019021290305906435</v>
      </c>
      <c r="BD473">
        <f t="shared" si="42"/>
        <v>0.008291021110086422</v>
      </c>
      <c r="BE473">
        <f t="shared" si="43"/>
        <v>0.033270541738957465</v>
      </c>
      <c r="BF473">
        <f t="shared" si="44"/>
        <v>0.02426871269547714</v>
      </c>
      <c r="BG473">
        <f t="shared" si="45"/>
        <v>0.012556136924427273</v>
      </c>
      <c r="BH473">
        <f t="shared" si="46"/>
        <v>0.01470817138389563</v>
      </c>
      <c r="BI473">
        <f t="shared" si="47"/>
        <v>0.007163891181564755</v>
      </c>
      <c r="BJ473">
        <f t="shared" si="48"/>
        <v>0.022995543477928315</v>
      </c>
      <c r="BK473">
        <f t="shared" si="49"/>
        <v>0.009823835104755409</v>
      </c>
      <c r="BL473">
        <f t="shared" si="50"/>
        <v>0.0009701050535572409</v>
      </c>
      <c r="BM473">
        <f t="shared" si="51"/>
        <v>0.059567181123838395</v>
      </c>
      <c r="BO473" t="s">
        <v>31</v>
      </c>
      <c r="BP473">
        <f t="shared" si="52"/>
        <v>8</v>
      </c>
      <c r="BQ473">
        <f t="shared" si="53"/>
        <v>8</v>
      </c>
    </row>
    <row r="474" spans="1:69" ht="12.75">
      <c r="A474">
        <v>33</v>
      </c>
      <c r="B474" t="s">
        <v>32</v>
      </c>
      <c r="C474" t="str">
        <f t="shared" si="11"/>
        <v>D</v>
      </c>
      <c r="D474">
        <f aca="true" t="shared" si="59" ref="D474:D506">SUMIF($C$3:$C$436,$A474,D$3:D$436)</f>
        <v>623182</v>
      </c>
      <c r="E474">
        <f t="shared" si="56"/>
        <v>45034</v>
      </c>
      <c r="F474">
        <f t="shared" si="56"/>
        <v>42779</v>
      </c>
      <c r="G474">
        <f t="shared" si="56"/>
        <v>31845</v>
      </c>
      <c r="H474">
        <f aca="true" t="shared" si="60" ref="H474:Q483">SUMIF($C$3:$C$436,$A474,H$3:H$436)</f>
        <v>31925</v>
      </c>
      <c r="I474">
        <f t="shared" si="60"/>
        <v>198228</v>
      </c>
      <c r="J474">
        <f t="shared" si="60"/>
        <v>31409</v>
      </c>
      <c r="K474">
        <f t="shared" si="60"/>
        <v>607516</v>
      </c>
      <c r="L474">
        <f t="shared" si="60"/>
        <v>27749</v>
      </c>
      <c r="M474">
        <f t="shared" si="60"/>
        <v>132879</v>
      </c>
      <c r="N474">
        <f t="shared" si="60"/>
        <v>120362</v>
      </c>
      <c r="O474">
        <f t="shared" si="60"/>
        <v>640689</v>
      </c>
      <c r="P474">
        <f t="shared" si="60"/>
        <v>44600</v>
      </c>
      <c r="Q474">
        <f t="shared" si="60"/>
        <v>28020</v>
      </c>
      <c r="R474">
        <f aca="true" t="shared" si="61" ref="R474:Y483">SUMIF($C$3:$C$436,$A474,R$3:R$436)</f>
        <v>22020</v>
      </c>
      <c r="S474">
        <f t="shared" si="61"/>
        <v>24970</v>
      </c>
      <c r="T474">
        <f t="shared" si="61"/>
        <v>195710</v>
      </c>
      <c r="U474">
        <f t="shared" si="61"/>
        <v>23806</v>
      </c>
      <c r="V474">
        <f t="shared" si="61"/>
        <v>605010</v>
      </c>
      <c r="W474">
        <f t="shared" si="61"/>
        <v>18801</v>
      </c>
      <c r="X474">
        <f t="shared" si="61"/>
        <v>135215</v>
      </c>
      <c r="Y474">
        <f t="shared" si="61"/>
        <v>78435</v>
      </c>
      <c r="Z474" s="15" t="str">
        <f t="shared" si="12"/>
        <v>D 7%+0%</v>
      </c>
      <c r="AA474" s="15" t="str">
        <f t="shared" si="13"/>
        <v>B 4%+2%</v>
      </c>
      <c r="AB474" s="15" t="str">
        <f t="shared" si="14"/>
        <v>D 3%+2%</v>
      </c>
      <c r="AC474" s="15" t="str">
        <f t="shared" si="15"/>
        <v>B 4%+1%</v>
      </c>
      <c r="AD474" s="15" t="str">
        <f t="shared" si="16"/>
        <v>B 31%+1%</v>
      </c>
      <c r="AE474" s="15" t="str">
        <f t="shared" si="17"/>
        <v>D 4%+1%</v>
      </c>
      <c r="AF474" s="15" t="str">
        <f t="shared" si="18"/>
        <v>D 94%+3%</v>
      </c>
      <c r="AG474" s="15" t="str">
        <f t="shared" si="19"/>
        <v>B 3%+2%</v>
      </c>
      <c r="AH474" s="15" t="str">
        <f t="shared" si="20"/>
        <v>D 21%+0%</v>
      </c>
      <c r="AI474" s="15" t="str">
        <f t="shared" si="21"/>
        <v>D 12%+7%</v>
      </c>
      <c r="AJ474" t="str">
        <f t="shared" si="22"/>
        <v>D</v>
      </c>
      <c r="AK474" t="str">
        <f t="shared" si="23"/>
        <v>B</v>
      </c>
      <c r="AL474" t="str">
        <f t="shared" si="24"/>
        <v>D</v>
      </c>
      <c r="AM474" t="str">
        <f t="shared" si="25"/>
        <v>B</v>
      </c>
      <c r="AN474" t="str">
        <f t="shared" si="26"/>
        <v>B</v>
      </c>
      <c r="AO474" t="str">
        <f t="shared" si="27"/>
        <v>D</v>
      </c>
      <c r="AP474" t="str">
        <f t="shared" si="28"/>
        <v>D</v>
      </c>
      <c r="AQ474" t="str">
        <f t="shared" si="29"/>
        <v>B</v>
      </c>
      <c r="AR474" t="str">
        <f t="shared" si="30"/>
        <v>D</v>
      </c>
      <c r="AS474" t="str">
        <f t="shared" si="31"/>
        <v>D</v>
      </c>
      <c r="AT474">
        <f t="shared" si="32"/>
        <v>0.031941105534007176</v>
      </c>
      <c r="AU474">
        <f t="shared" si="33"/>
        <v>-0.07854736639547727</v>
      </c>
      <c r="AV474">
        <f t="shared" si="34"/>
        <v>0.003101944031638361</v>
      </c>
      <c r="AW474">
        <f t="shared" si="35"/>
        <v>-0.019831469468043907</v>
      </c>
      <c r="AX474">
        <f t="shared" si="36"/>
        <v>-0.0779143494217775</v>
      </c>
      <c r="AY474">
        <f t="shared" si="37"/>
        <v>0.008236499452092507</v>
      </c>
      <c r="AZ474">
        <f t="shared" si="38"/>
        <v>0.016538989931970893</v>
      </c>
      <c r="BA474">
        <f t="shared" si="39"/>
        <v>-0.003636385593439914</v>
      </c>
      <c r="BB474">
        <f t="shared" si="40"/>
        <v>0.07893998447596726</v>
      </c>
      <c r="BC474">
        <f t="shared" si="41"/>
        <v>0.020250378957565596</v>
      </c>
      <c r="BD474">
        <f t="shared" si="42"/>
        <v>0.002652045547197182</v>
      </c>
      <c r="BE474">
        <f t="shared" si="43"/>
        <v>0.02491191027547495</v>
      </c>
      <c r="BF474">
        <f t="shared" si="44"/>
        <v>0.01673139219113811</v>
      </c>
      <c r="BG474">
        <f t="shared" si="45"/>
        <v>0.012255347547534247</v>
      </c>
      <c r="BH474">
        <f t="shared" si="46"/>
        <v>0.012622040782431954</v>
      </c>
      <c r="BI474">
        <f t="shared" si="47"/>
        <v>0.013244133143970535</v>
      </c>
      <c r="BJ474">
        <f t="shared" si="48"/>
        <v>0.030549761846002332</v>
      </c>
      <c r="BK474">
        <f t="shared" si="49"/>
        <v>0.015182952017036469</v>
      </c>
      <c r="BL474">
        <f t="shared" si="50"/>
        <v>0.0021804005921653435</v>
      </c>
      <c r="BM474">
        <f t="shared" si="51"/>
        <v>0.07071811695996028</v>
      </c>
      <c r="BO474" t="s">
        <v>32</v>
      </c>
      <c r="BP474">
        <f t="shared" si="52"/>
        <v>7</v>
      </c>
      <c r="BQ474">
        <f t="shared" si="53"/>
        <v>7</v>
      </c>
    </row>
    <row r="475" spans="1:69" ht="12.75">
      <c r="A475">
        <v>34</v>
      </c>
      <c r="B475" t="s">
        <v>33</v>
      </c>
      <c r="C475" t="str">
        <f t="shared" si="11"/>
        <v>D</v>
      </c>
      <c r="D475">
        <f t="shared" si="59"/>
        <v>741987</v>
      </c>
      <c r="E475">
        <f aca="true" t="shared" si="62" ref="E475:G499">SUMIF($C$3:$C$436,$A475,E$3:E$436)</f>
        <v>39625</v>
      </c>
      <c r="F475">
        <f t="shared" si="62"/>
        <v>34437</v>
      </c>
      <c r="G475">
        <f t="shared" si="62"/>
        <v>45072</v>
      </c>
      <c r="H475">
        <f t="shared" si="60"/>
        <v>25907</v>
      </c>
      <c r="I475">
        <f t="shared" si="60"/>
        <v>227374</v>
      </c>
      <c r="J475">
        <f t="shared" si="60"/>
        <v>33429</v>
      </c>
      <c r="K475">
        <f t="shared" si="60"/>
        <v>724613</v>
      </c>
      <c r="L475">
        <f t="shared" si="60"/>
        <v>25762</v>
      </c>
      <c r="M475">
        <f t="shared" si="60"/>
        <v>143591</v>
      </c>
      <c r="N475">
        <f t="shared" si="60"/>
        <v>149048</v>
      </c>
      <c r="O475">
        <f t="shared" si="60"/>
        <v>729042</v>
      </c>
      <c r="P475">
        <f t="shared" si="60"/>
        <v>35890</v>
      </c>
      <c r="Q475">
        <f t="shared" si="60"/>
        <v>23940</v>
      </c>
      <c r="R475">
        <f t="shared" si="61"/>
        <v>28930</v>
      </c>
      <c r="S475">
        <f t="shared" si="61"/>
        <v>19470</v>
      </c>
      <c r="T475">
        <f t="shared" si="61"/>
        <v>213890</v>
      </c>
      <c r="U475">
        <f t="shared" si="61"/>
        <v>22119</v>
      </c>
      <c r="V475">
        <f t="shared" si="61"/>
        <v>687474</v>
      </c>
      <c r="W475">
        <f t="shared" si="61"/>
        <v>17030</v>
      </c>
      <c r="X475">
        <f t="shared" si="61"/>
        <v>139638</v>
      </c>
      <c r="Y475">
        <f t="shared" si="61"/>
        <v>89011</v>
      </c>
      <c r="Z475" s="15" t="str">
        <f t="shared" si="12"/>
        <v>D 5%+0%</v>
      </c>
      <c r="AA475" s="15" t="str">
        <f t="shared" si="13"/>
        <v>B 3%+1%</v>
      </c>
      <c r="AB475" s="15" t="str">
        <f t="shared" si="14"/>
        <v>D 4%+2%</v>
      </c>
      <c r="AC475" s="15" t="str">
        <f t="shared" si="15"/>
        <v>B 3%+1%</v>
      </c>
      <c r="AD475" s="15" t="str">
        <f t="shared" si="16"/>
        <v>B 29%+1%</v>
      </c>
      <c r="AE475" s="15" t="str">
        <f t="shared" si="17"/>
        <v>D 3%+1%</v>
      </c>
      <c r="AF475" s="15" t="str">
        <f t="shared" si="18"/>
        <v>D 94%+3%</v>
      </c>
      <c r="AG475" s="15" t="str">
        <f t="shared" si="19"/>
        <v>B 2%+1%</v>
      </c>
      <c r="AH475" s="15" t="str">
        <f t="shared" si="20"/>
        <v>D 19%+0%</v>
      </c>
      <c r="AI475" s="15" t="str">
        <f t="shared" si="21"/>
        <v>D 12%+8%</v>
      </c>
      <c r="AJ475" t="str">
        <f t="shared" si="22"/>
        <v>D</v>
      </c>
      <c r="AK475" t="str">
        <f t="shared" si="23"/>
        <v>B</v>
      </c>
      <c r="AL475" t="str">
        <f t="shared" si="24"/>
        <v>D</v>
      </c>
      <c r="AM475" t="str">
        <f t="shared" si="25"/>
        <v>B</v>
      </c>
      <c r="AN475" t="str">
        <f t="shared" si="26"/>
        <v>B</v>
      </c>
      <c r="AO475" t="str">
        <f t="shared" si="27"/>
        <v>D</v>
      </c>
      <c r="AP475" t="str">
        <f t="shared" si="28"/>
        <v>D</v>
      </c>
      <c r="AQ475" t="str">
        <f t="shared" si="29"/>
        <v>B</v>
      </c>
      <c r="AR475" t="str">
        <f t="shared" si="30"/>
        <v>D</v>
      </c>
      <c r="AS475" t="str">
        <f t="shared" si="31"/>
        <v>D</v>
      </c>
      <c r="AT475">
        <f t="shared" si="32"/>
        <v>0.026540899161311866</v>
      </c>
      <c r="AU475">
        <f t="shared" si="33"/>
        <v>-0.07145355480383259</v>
      </c>
      <c r="AV475">
        <f t="shared" si="34"/>
        <v>0.006046724482443783</v>
      </c>
      <c r="AW475">
        <f t="shared" si="35"/>
        <v>-0.01935741558780396</v>
      </c>
      <c r="AX475">
        <f t="shared" si="36"/>
        <v>-0.041806376793532385</v>
      </c>
      <c r="AY475">
        <f t="shared" si="37"/>
        <v>0.0034895995093882255</v>
      </c>
      <c r="AZ475">
        <f t="shared" si="38"/>
        <v>0.016779817009285103</v>
      </c>
      <c r="BA475">
        <f t="shared" si="39"/>
        <v>-0.0065264496718215395</v>
      </c>
      <c r="BB475">
        <f t="shared" si="40"/>
        <v>0.10556482736961607</v>
      </c>
      <c r="BC475">
        <f t="shared" si="41"/>
        <v>0.021747228639621835</v>
      </c>
      <c r="BD475">
        <f t="shared" si="42"/>
        <v>0.004174912428415521</v>
      </c>
      <c r="BE475">
        <f t="shared" si="43"/>
        <v>0.013574250064982828</v>
      </c>
      <c r="BF475">
        <f t="shared" si="44"/>
        <v>0.021062786479373777</v>
      </c>
      <c r="BG475">
        <f t="shared" si="45"/>
        <v>0.008209425773713565</v>
      </c>
      <c r="BH475">
        <f t="shared" si="46"/>
        <v>0.01305431354887382</v>
      </c>
      <c r="BI475">
        <f t="shared" si="47"/>
        <v>0.0147135341782264</v>
      </c>
      <c r="BJ475">
        <f t="shared" si="48"/>
        <v>0.033601786600557904</v>
      </c>
      <c r="BK475">
        <f t="shared" si="49"/>
        <v>0.01136086249150181</v>
      </c>
      <c r="BL475">
        <f t="shared" si="50"/>
        <v>0.0019859683859438093</v>
      </c>
      <c r="BM475">
        <f t="shared" si="51"/>
        <v>0.07878373176567449</v>
      </c>
      <c r="BO475" t="s">
        <v>33</v>
      </c>
      <c r="BP475">
        <f t="shared" si="52"/>
        <v>5</v>
      </c>
      <c r="BQ475">
        <f t="shared" si="53"/>
        <v>5</v>
      </c>
    </row>
    <row r="476" spans="1:69" ht="12.75">
      <c r="A476">
        <v>35</v>
      </c>
      <c r="B476" t="s">
        <v>34</v>
      </c>
      <c r="C476" t="str">
        <f t="shared" si="11"/>
        <v>A</v>
      </c>
      <c r="D476">
        <f t="shared" si="59"/>
        <v>727139</v>
      </c>
      <c r="E476">
        <f t="shared" si="62"/>
        <v>53467</v>
      </c>
      <c r="F476">
        <f t="shared" si="62"/>
        <v>33040</v>
      </c>
      <c r="G476">
        <f t="shared" si="62"/>
        <v>42711</v>
      </c>
      <c r="H476">
        <f t="shared" si="60"/>
        <v>30835</v>
      </c>
      <c r="I476">
        <f t="shared" si="60"/>
        <v>230655</v>
      </c>
      <c r="J476">
        <f t="shared" si="60"/>
        <v>33448</v>
      </c>
      <c r="K476">
        <f t="shared" si="60"/>
        <v>709595</v>
      </c>
      <c r="L476">
        <f t="shared" si="60"/>
        <v>23608</v>
      </c>
      <c r="M476">
        <f t="shared" si="60"/>
        <v>157586</v>
      </c>
      <c r="N476">
        <f t="shared" si="60"/>
        <v>142565</v>
      </c>
      <c r="O476">
        <f t="shared" si="60"/>
        <v>723050</v>
      </c>
      <c r="P476">
        <f t="shared" si="60"/>
        <v>57670</v>
      </c>
      <c r="Q476">
        <f t="shared" si="60"/>
        <v>21630</v>
      </c>
      <c r="R476">
        <f t="shared" si="61"/>
        <v>33170</v>
      </c>
      <c r="S476">
        <f t="shared" si="61"/>
        <v>23350</v>
      </c>
      <c r="T476">
        <f t="shared" si="61"/>
        <v>233370</v>
      </c>
      <c r="U476">
        <f t="shared" si="61"/>
        <v>23876</v>
      </c>
      <c r="V476">
        <f t="shared" si="61"/>
        <v>693978</v>
      </c>
      <c r="W476">
        <f t="shared" si="61"/>
        <v>14107</v>
      </c>
      <c r="X476">
        <f t="shared" si="61"/>
        <v>159984</v>
      </c>
      <c r="Y476">
        <f t="shared" si="61"/>
        <v>90009</v>
      </c>
      <c r="Z476" s="15" t="str">
        <f t="shared" si="12"/>
        <v>A 8%-1%</v>
      </c>
      <c r="AA476" s="15" t="str">
        <f t="shared" si="13"/>
        <v>B 3%+2%</v>
      </c>
      <c r="AB476" s="15" t="str">
        <f t="shared" si="14"/>
        <v>D 5%+1%</v>
      </c>
      <c r="AC476" s="15" t="str">
        <f t="shared" si="15"/>
        <v>B 3%+1%</v>
      </c>
      <c r="AD476" s="15" t="str">
        <f t="shared" si="16"/>
        <v>C 32%-1%</v>
      </c>
      <c r="AE476" s="15" t="str">
        <f t="shared" si="17"/>
        <v>B 3%+1%</v>
      </c>
      <c r="AF476" s="15" t="str">
        <f t="shared" si="18"/>
        <v>D 96%+2%</v>
      </c>
      <c r="AG476" s="15" t="str">
        <f t="shared" si="19"/>
        <v>B 2%+1%</v>
      </c>
      <c r="AH476" s="15" t="str">
        <f t="shared" si="20"/>
        <v>A 22%0%</v>
      </c>
      <c r="AI476" s="15" t="str">
        <f t="shared" si="21"/>
        <v>B 12%+7%</v>
      </c>
      <c r="AJ476" t="str">
        <f t="shared" si="22"/>
        <v>A</v>
      </c>
      <c r="AK476" t="str">
        <f t="shared" si="23"/>
        <v>B</v>
      </c>
      <c r="AL476" t="str">
        <f t="shared" si="24"/>
        <v>D</v>
      </c>
      <c r="AM476" t="str">
        <f t="shared" si="25"/>
        <v>B</v>
      </c>
      <c r="AN476" t="str">
        <f t="shared" si="26"/>
        <v>C</v>
      </c>
      <c r="AO476" t="str">
        <f t="shared" si="27"/>
        <v>B</v>
      </c>
      <c r="AP476" t="str">
        <f t="shared" si="28"/>
        <v>D</v>
      </c>
      <c r="AQ476" t="str">
        <f t="shared" si="29"/>
        <v>B</v>
      </c>
      <c r="AR476" t="str">
        <f t="shared" si="30"/>
        <v>A</v>
      </c>
      <c r="AS476" t="str">
        <f t="shared" si="31"/>
        <v>B</v>
      </c>
      <c r="AT476">
        <f t="shared" si="32"/>
        <v>-0.01928406433210185</v>
      </c>
      <c r="AU476">
        <f t="shared" si="33"/>
        <v>-0.005876091483902196</v>
      </c>
      <c r="AV476">
        <f t="shared" si="34"/>
        <v>0.012518324055590002</v>
      </c>
      <c r="AW476">
        <f t="shared" si="35"/>
        <v>-0.000492506101006894</v>
      </c>
      <c r="AX476">
        <f t="shared" si="36"/>
        <v>0.0076749408129123675</v>
      </c>
      <c r="AY476">
        <f t="shared" si="37"/>
        <v>-0.009152096466014552</v>
      </c>
      <c r="AZ476">
        <f t="shared" si="38"/>
        <v>0.01484075496448456</v>
      </c>
      <c r="BA476">
        <f t="shared" si="39"/>
        <v>-0.007148398775610448</v>
      </c>
      <c r="BB476">
        <f t="shared" si="40"/>
        <v>-0.00712289331857674</v>
      </c>
      <c r="BC476">
        <f t="shared" si="41"/>
        <v>-0.011790815731162738</v>
      </c>
      <c r="BD476">
        <f t="shared" si="42"/>
        <v>-0.0062287072944257615</v>
      </c>
      <c r="BE476">
        <f t="shared" si="43"/>
        <v>0.015523411336002928</v>
      </c>
      <c r="BF476">
        <f t="shared" si="44"/>
        <v>0.012863313156788646</v>
      </c>
      <c r="BG476">
        <f t="shared" si="45"/>
        <v>0.010112166770419005</v>
      </c>
      <c r="BH476">
        <f t="shared" si="46"/>
        <v>-0.005548810461093845</v>
      </c>
      <c r="BI476">
        <f t="shared" si="47"/>
        <v>0.012978228636502519</v>
      </c>
      <c r="BJ476">
        <f t="shared" si="48"/>
        <v>0.01608001810050752</v>
      </c>
      <c r="BK476">
        <f t="shared" si="49"/>
        <v>0.012956562561684204</v>
      </c>
      <c r="BL476">
        <f t="shared" si="50"/>
        <v>-0.004542107089905878</v>
      </c>
      <c r="BM476">
        <f t="shared" si="51"/>
        <v>0.07157775906963225</v>
      </c>
      <c r="BO476" t="s">
        <v>34</v>
      </c>
      <c r="BP476">
        <f t="shared" si="52"/>
        <v>7</v>
      </c>
      <c r="BQ476">
        <f t="shared" si="53"/>
        <v>5</v>
      </c>
    </row>
    <row r="477" spans="1:69" ht="12.75">
      <c r="A477">
        <v>36</v>
      </c>
      <c r="B477" t="s">
        <v>35</v>
      </c>
      <c r="C477" t="str">
        <f t="shared" si="11"/>
        <v>C</v>
      </c>
      <c r="D477">
        <f t="shared" si="59"/>
        <v>698918</v>
      </c>
      <c r="E477">
        <f t="shared" si="62"/>
        <v>77731</v>
      </c>
      <c r="F477">
        <f t="shared" si="62"/>
        <v>41054</v>
      </c>
      <c r="G477">
        <f t="shared" si="62"/>
        <v>42350</v>
      </c>
      <c r="H477">
        <f t="shared" si="60"/>
        <v>32769</v>
      </c>
      <c r="I477">
        <f t="shared" si="60"/>
        <v>247666</v>
      </c>
      <c r="J477">
        <f t="shared" si="60"/>
        <v>27488</v>
      </c>
      <c r="K477">
        <f t="shared" si="60"/>
        <v>683898</v>
      </c>
      <c r="L477">
        <f t="shared" si="60"/>
        <v>19575</v>
      </c>
      <c r="M477">
        <f t="shared" si="60"/>
        <v>163249</v>
      </c>
      <c r="N477">
        <f t="shared" si="60"/>
        <v>128979</v>
      </c>
      <c r="O477">
        <f t="shared" si="60"/>
        <v>689696</v>
      </c>
      <c r="P477">
        <f t="shared" si="60"/>
        <v>86650</v>
      </c>
      <c r="Q477">
        <f t="shared" si="60"/>
        <v>23640</v>
      </c>
      <c r="R477">
        <f t="shared" si="61"/>
        <v>25980</v>
      </c>
      <c r="S477">
        <f t="shared" si="61"/>
        <v>24870</v>
      </c>
      <c r="T477">
        <f t="shared" si="61"/>
        <v>242850</v>
      </c>
      <c r="U477">
        <f t="shared" si="61"/>
        <v>19873</v>
      </c>
      <c r="V477">
        <f t="shared" si="61"/>
        <v>661619</v>
      </c>
      <c r="W477">
        <f t="shared" si="61"/>
        <v>10277</v>
      </c>
      <c r="X477">
        <f t="shared" si="61"/>
        <v>162111</v>
      </c>
      <c r="Y477">
        <f t="shared" si="61"/>
        <v>81921</v>
      </c>
      <c r="Z477" s="15" t="str">
        <f t="shared" si="12"/>
        <v>C 13%-1%</v>
      </c>
      <c r="AA477" s="15" t="str">
        <f t="shared" si="13"/>
        <v>B 3%+2%</v>
      </c>
      <c r="AB477" s="15" t="str">
        <f t="shared" si="14"/>
        <v>D 4%+2%</v>
      </c>
      <c r="AC477" s="15" t="str">
        <f t="shared" si="15"/>
        <v>B 4%+1%</v>
      </c>
      <c r="AD477" s="15" t="str">
        <f t="shared" si="16"/>
        <v>D 35%+0%</v>
      </c>
      <c r="AE477" s="15" t="str">
        <f t="shared" si="17"/>
        <v>B 3%+1%</v>
      </c>
      <c r="AF477" s="15" t="str">
        <f t="shared" si="18"/>
        <v>D 96%+2%</v>
      </c>
      <c r="AG477" s="15" t="str">
        <f t="shared" si="19"/>
        <v>B 1%+1%</v>
      </c>
      <c r="AH477" s="15" t="str">
        <f t="shared" si="20"/>
        <v>A 24%0%</v>
      </c>
      <c r="AI477" s="15" t="str">
        <f t="shared" si="21"/>
        <v>D 12%+7%</v>
      </c>
      <c r="AJ477" t="str">
        <f t="shared" si="22"/>
        <v>C</v>
      </c>
      <c r="AK477" t="str">
        <f t="shared" si="23"/>
        <v>B</v>
      </c>
      <c r="AL477" t="str">
        <f t="shared" si="24"/>
        <v>D</v>
      </c>
      <c r="AM477" t="str">
        <f t="shared" si="25"/>
        <v>B</v>
      </c>
      <c r="AN477" t="str">
        <f t="shared" si="26"/>
        <v>D</v>
      </c>
      <c r="AO477" t="str">
        <f t="shared" si="27"/>
        <v>B</v>
      </c>
      <c r="AP477" t="str">
        <f t="shared" si="28"/>
        <v>D</v>
      </c>
      <c r="AQ477" t="str">
        <f t="shared" si="29"/>
        <v>B</v>
      </c>
      <c r="AR477" t="str">
        <f t="shared" si="30"/>
        <v>A</v>
      </c>
      <c r="AS477" t="str">
        <f t="shared" si="31"/>
        <v>D</v>
      </c>
      <c r="AT477">
        <f t="shared" si="32"/>
        <v>0.02464412369074051</v>
      </c>
      <c r="AU477">
        <f t="shared" si="33"/>
        <v>-0.019511468319727443</v>
      </c>
      <c r="AV477">
        <f t="shared" si="34"/>
        <v>0.009045371356849227</v>
      </c>
      <c r="AW477">
        <f t="shared" si="35"/>
        <v>-0.0068478346430059026</v>
      </c>
      <c r="AX477">
        <f t="shared" si="36"/>
        <v>0.0032744456876990236</v>
      </c>
      <c r="AY477">
        <f t="shared" si="37"/>
        <v>-0.010053418177375189</v>
      </c>
      <c r="AZ477">
        <f t="shared" si="38"/>
        <v>0.000909070034770254</v>
      </c>
      <c r="BA477">
        <f t="shared" si="39"/>
        <v>-0.0056042984112234726</v>
      </c>
      <c r="BB477">
        <f t="shared" si="40"/>
        <v>-0.017357776640039846</v>
      </c>
      <c r="BC477">
        <f t="shared" si="41"/>
        <v>0.00048510938579611473</v>
      </c>
      <c r="BD477">
        <f t="shared" si="42"/>
        <v>-0.014418868229881768</v>
      </c>
      <c r="BE477">
        <f t="shared" si="43"/>
        <v>0.02446339484275093</v>
      </c>
      <c r="BF477">
        <f t="shared" si="44"/>
        <v>0.022924890477822438</v>
      </c>
      <c r="BG477">
        <f t="shared" si="45"/>
        <v>0.010825963179280584</v>
      </c>
      <c r="BH477">
        <f t="shared" si="46"/>
        <v>0.0022446500414669</v>
      </c>
      <c r="BI477">
        <f t="shared" si="47"/>
        <v>0.010515219184744188</v>
      </c>
      <c r="BJ477">
        <f t="shared" si="48"/>
        <v>0.0192188791981317</v>
      </c>
      <c r="BK477">
        <f t="shared" si="49"/>
        <v>0.013106809552280777</v>
      </c>
      <c r="BL477">
        <f t="shared" si="50"/>
        <v>-0.0014731395653817536</v>
      </c>
      <c r="BM477">
        <f t="shared" si="51"/>
        <v>0.06576254356916657</v>
      </c>
      <c r="BO477" t="s">
        <v>35</v>
      </c>
      <c r="BP477">
        <f t="shared" si="52"/>
        <v>11</v>
      </c>
      <c r="BQ477">
        <f t="shared" si="53"/>
        <v>6</v>
      </c>
    </row>
    <row r="478" spans="1:69" ht="12.75">
      <c r="A478">
        <v>37</v>
      </c>
      <c r="B478" t="s">
        <v>36</v>
      </c>
      <c r="C478" t="str">
        <f t="shared" si="11"/>
        <v>B</v>
      </c>
      <c r="D478">
        <f t="shared" si="59"/>
        <v>621171</v>
      </c>
      <c r="E478">
        <f t="shared" si="62"/>
        <v>34712</v>
      </c>
      <c r="F478">
        <f t="shared" si="62"/>
        <v>34146</v>
      </c>
      <c r="G478">
        <f t="shared" si="62"/>
        <v>34298</v>
      </c>
      <c r="H478">
        <f t="shared" si="60"/>
        <v>27044</v>
      </c>
      <c r="I478">
        <f t="shared" si="60"/>
        <v>195929</v>
      </c>
      <c r="J478">
        <f t="shared" si="60"/>
        <v>23259</v>
      </c>
      <c r="K478">
        <f t="shared" si="60"/>
        <v>608428</v>
      </c>
      <c r="L478">
        <f t="shared" si="60"/>
        <v>17618</v>
      </c>
      <c r="M478">
        <f t="shared" si="60"/>
        <v>126019</v>
      </c>
      <c r="N478">
        <f t="shared" si="60"/>
        <v>116780</v>
      </c>
      <c r="O478">
        <f t="shared" si="60"/>
        <v>581486</v>
      </c>
      <c r="P478">
        <f t="shared" si="60"/>
        <v>29970</v>
      </c>
      <c r="Q478">
        <f t="shared" si="60"/>
        <v>23210</v>
      </c>
      <c r="R478">
        <f t="shared" si="61"/>
        <v>21660</v>
      </c>
      <c r="S478">
        <f t="shared" si="61"/>
        <v>19540</v>
      </c>
      <c r="T478">
        <f t="shared" si="61"/>
        <v>177120</v>
      </c>
      <c r="U478">
        <f t="shared" si="61"/>
        <v>15228</v>
      </c>
      <c r="V478">
        <f t="shared" si="61"/>
        <v>556984</v>
      </c>
      <c r="W478">
        <f t="shared" si="61"/>
        <v>10880</v>
      </c>
      <c r="X478">
        <f t="shared" si="61"/>
        <v>115172</v>
      </c>
      <c r="Y478">
        <f t="shared" si="61"/>
        <v>67751</v>
      </c>
      <c r="Z478" s="15" t="str">
        <f t="shared" si="12"/>
        <v>B 5%+0%</v>
      </c>
      <c r="AA478" s="15" t="str">
        <f t="shared" si="13"/>
        <v>D 4%+2%</v>
      </c>
      <c r="AB478" s="15" t="str">
        <f t="shared" si="14"/>
        <v>B 4%+2%</v>
      </c>
      <c r="AC478" s="15" t="str">
        <f t="shared" si="15"/>
        <v>D 3%+1%</v>
      </c>
      <c r="AD478" s="15" t="str">
        <f t="shared" si="16"/>
        <v>D 30%+1%</v>
      </c>
      <c r="AE478" s="15" t="str">
        <f t="shared" si="17"/>
        <v>B 3%+1%</v>
      </c>
      <c r="AF478" s="15" t="str">
        <f t="shared" si="18"/>
        <v>D 96%+2%</v>
      </c>
      <c r="AG478" s="15" t="str">
        <f t="shared" si="19"/>
        <v>B 2%+1%</v>
      </c>
      <c r="AH478" s="15" t="str">
        <f t="shared" si="20"/>
        <v>D 20%+0%</v>
      </c>
      <c r="AI478" s="15" t="str">
        <f t="shared" si="21"/>
        <v>B 12%+7%</v>
      </c>
      <c r="AJ478" t="str">
        <f t="shared" si="22"/>
        <v>B</v>
      </c>
      <c r="AK478" t="str">
        <f t="shared" si="23"/>
        <v>D</v>
      </c>
      <c r="AL478" t="str">
        <f t="shared" si="24"/>
        <v>B</v>
      </c>
      <c r="AM478" t="str">
        <f t="shared" si="25"/>
        <v>D</v>
      </c>
      <c r="AN478" t="str">
        <f t="shared" si="26"/>
        <v>D</v>
      </c>
      <c r="AO478" t="str">
        <f t="shared" si="27"/>
        <v>B</v>
      </c>
      <c r="AP478" t="str">
        <f t="shared" si="28"/>
        <v>D</v>
      </c>
      <c r="AQ478" t="str">
        <f t="shared" si="29"/>
        <v>B</v>
      </c>
      <c r="AR478" t="str">
        <f t="shared" si="30"/>
        <v>D</v>
      </c>
      <c r="AS478" t="str">
        <f t="shared" si="31"/>
        <v>B</v>
      </c>
      <c r="AT478">
        <f t="shared" si="32"/>
        <v>-0.0005100625901456463</v>
      </c>
      <c r="AU478">
        <f t="shared" si="33"/>
        <v>0.003922175017158788</v>
      </c>
      <c r="AV478">
        <f t="shared" si="34"/>
        <v>-0.0032596163896791083</v>
      </c>
      <c r="AW478">
        <f t="shared" si="35"/>
        <v>0.0045219243885876795</v>
      </c>
      <c r="AX478">
        <f t="shared" si="36"/>
        <v>0.05082456674943375</v>
      </c>
      <c r="AY478">
        <f t="shared" si="37"/>
        <v>-0.027201245380500533</v>
      </c>
      <c r="AZ478">
        <f t="shared" si="38"/>
        <v>0.05321668284434511</v>
      </c>
      <c r="BA478">
        <f t="shared" si="39"/>
        <v>-0.04915331111081144</v>
      </c>
      <c r="BB478">
        <f t="shared" si="40"/>
        <v>0.06693985193446997</v>
      </c>
      <c r="BC478">
        <f t="shared" si="41"/>
        <v>-0.0316522508947531</v>
      </c>
      <c r="BD478">
        <f t="shared" si="42"/>
        <v>0.00434118891826317</v>
      </c>
      <c r="BE478">
        <f t="shared" si="43"/>
        <v>0.015055394020823704</v>
      </c>
      <c r="BF478">
        <f t="shared" si="44"/>
        <v>0.01796567752762452</v>
      </c>
      <c r="BG478">
        <f t="shared" si="45"/>
        <v>0.009933565314952202</v>
      </c>
      <c r="BH478">
        <f t="shared" si="46"/>
        <v>0.010819874685309483</v>
      </c>
      <c r="BI478">
        <f t="shared" si="47"/>
        <v>0.011255718914719062</v>
      </c>
      <c r="BJ478">
        <f t="shared" si="48"/>
        <v>0.021622390109507728</v>
      </c>
      <c r="BK478">
        <f t="shared" si="49"/>
        <v>0.009651877759608858</v>
      </c>
      <c r="BL478">
        <f t="shared" si="50"/>
        <v>0.0048083251684439</v>
      </c>
      <c r="BM478">
        <f t="shared" si="51"/>
        <v>0.07148620853354193</v>
      </c>
      <c r="BO478" t="s">
        <v>36</v>
      </c>
      <c r="BP478">
        <f t="shared" si="52"/>
        <v>6</v>
      </c>
      <c r="BQ478">
        <f t="shared" si="53"/>
        <v>5</v>
      </c>
    </row>
    <row r="479" spans="1:69" ht="12.75">
      <c r="A479">
        <v>38</v>
      </c>
      <c r="B479" t="s">
        <v>37</v>
      </c>
      <c r="C479" t="str">
        <f t="shared" si="11"/>
        <v>A</v>
      </c>
      <c r="D479">
        <f t="shared" si="59"/>
        <v>773367</v>
      </c>
      <c r="E479">
        <f t="shared" si="62"/>
        <v>42770</v>
      </c>
      <c r="F479">
        <f t="shared" si="62"/>
        <v>55462</v>
      </c>
      <c r="G479">
        <f t="shared" si="62"/>
        <v>40117</v>
      </c>
      <c r="H479">
        <f t="shared" si="60"/>
        <v>34382</v>
      </c>
      <c r="I479">
        <f t="shared" si="60"/>
        <v>246686</v>
      </c>
      <c r="J479">
        <f t="shared" si="60"/>
        <v>23609</v>
      </c>
      <c r="K479">
        <f t="shared" si="60"/>
        <v>760971</v>
      </c>
      <c r="L479">
        <f t="shared" si="60"/>
        <v>20000</v>
      </c>
      <c r="M479">
        <f t="shared" si="60"/>
        <v>152689</v>
      </c>
      <c r="N479">
        <f t="shared" si="60"/>
        <v>143538</v>
      </c>
      <c r="O479">
        <f t="shared" si="60"/>
        <v>737508</v>
      </c>
      <c r="P479">
        <f t="shared" si="60"/>
        <v>45850</v>
      </c>
      <c r="Q479">
        <f t="shared" si="60"/>
        <v>38580</v>
      </c>
      <c r="R479">
        <f t="shared" si="61"/>
        <v>25030</v>
      </c>
      <c r="S479">
        <f t="shared" si="61"/>
        <v>25160</v>
      </c>
      <c r="T479">
        <f t="shared" si="61"/>
        <v>226370</v>
      </c>
      <c r="U479">
        <f t="shared" si="61"/>
        <v>16959</v>
      </c>
      <c r="V479">
        <f t="shared" si="61"/>
        <v>708754</v>
      </c>
      <c r="W479">
        <f t="shared" si="61"/>
        <v>11394</v>
      </c>
      <c r="X479">
        <f t="shared" si="61"/>
        <v>137745</v>
      </c>
      <c r="Y479">
        <f t="shared" si="61"/>
        <v>87982</v>
      </c>
      <c r="Z479" s="15" t="str">
        <f t="shared" si="12"/>
        <v>A 6%-1%</v>
      </c>
      <c r="AA479" s="15" t="str">
        <f t="shared" si="13"/>
        <v>D 5%+2%</v>
      </c>
      <c r="AB479" s="15" t="str">
        <f t="shared" si="14"/>
        <v>D 3%+2%</v>
      </c>
      <c r="AC479" s="15" t="str">
        <f t="shared" si="15"/>
        <v>D 3%+1%</v>
      </c>
      <c r="AD479" s="15" t="str">
        <f t="shared" si="16"/>
        <v>B 31%+1%</v>
      </c>
      <c r="AE479" s="15" t="str">
        <f t="shared" si="17"/>
        <v>B 2%+1%</v>
      </c>
      <c r="AF479" s="15" t="str">
        <f t="shared" si="18"/>
        <v>D 96%+2%</v>
      </c>
      <c r="AG479" s="15" t="str">
        <f t="shared" si="19"/>
        <v>B 2%+1%</v>
      </c>
      <c r="AH479" s="15" t="str">
        <f t="shared" si="20"/>
        <v>B 19%+1%</v>
      </c>
      <c r="AI479" s="15" t="str">
        <f t="shared" si="21"/>
        <v>B 12%+7%</v>
      </c>
      <c r="AJ479" t="str">
        <f t="shared" si="22"/>
        <v>A</v>
      </c>
      <c r="AK479" t="str">
        <f t="shared" si="23"/>
        <v>D</v>
      </c>
      <c r="AL479" t="str">
        <f t="shared" si="24"/>
        <v>D</v>
      </c>
      <c r="AM479" t="str">
        <f t="shared" si="25"/>
        <v>D</v>
      </c>
      <c r="AN479" t="str">
        <f t="shared" si="26"/>
        <v>B</v>
      </c>
      <c r="AO479" t="str">
        <f t="shared" si="27"/>
        <v>B</v>
      </c>
      <c r="AP479" t="str">
        <f t="shared" si="28"/>
        <v>D</v>
      </c>
      <c r="AQ479" t="str">
        <f t="shared" si="29"/>
        <v>B</v>
      </c>
      <c r="AR479" t="str">
        <f t="shared" si="30"/>
        <v>B</v>
      </c>
      <c r="AS479" t="str">
        <f t="shared" si="31"/>
        <v>B</v>
      </c>
      <c r="AT479">
        <f t="shared" si="32"/>
        <v>-0.0518411086324596</v>
      </c>
      <c r="AU479">
        <f t="shared" si="33"/>
        <v>0.017935300968941047</v>
      </c>
      <c r="AV479">
        <f t="shared" si="34"/>
        <v>0.0021123616590680364</v>
      </c>
      <c r="AW479">
        <f t="shared" si="35"/>
        <v>0.007479178672815095</v>
      </c>
      <c r="AX479">
        <f t="shared" si="36"/>
        <v>-0.01487491646846284</v>
      </c>
      <c r="AY479">
        <f t="shared" si="37"/>
        <v>-0.016817406983506054</v>
      </c>
      <c r="AZ479">
        <f t="shared" si="38"/>
        <v>0.019483013317876052</v>
      </c>
      <c r="BA479">
        <f t="shared" si="39"/>
        <v>-0.014742362077855961</v>
      </c>
      <c r="BB479">
        <f t="shared" si="40"/>
        <v>-0.03922286133837549</v>
      </c>
      <c r="BC479">
        <f t="shared" si="41"/>
        <v>-0.011646616449261168</v>
      </c>
      <c r="BD479">
        <f t="shared" si="42"/>
        <v>-0.006865190283845697</v>
      </c>
      <c r="BE479">
        <f t="shared" si="43"/>
        <v>0.01940368441145327</v>
      </c>
      <c r="BF479">
        <f t="shared" si="44"/>
        <v>0.017934557859577115</v>
      </c>
      <c r="BG479">
        <f t="shared" si="45"/>
        <v>0.010342663144765729</v>
      </c>
      <c r="BH479">
        <f t="shared" si="46"/>
        <v>0.0120375873856583</v>
      </c>
      <c r="BI479">
        <f t="shared" si="47"/>
        <v>0.007532545509284293</v>
      </c>
      <c r="BJ479">
        <f t="shared" si="48"/>
        <v>0.02295943910756193</v>
      </c>
      <c r="BK479">
        <f t="shared" si="49"/>
        <v>0.010411619183197817</v>
      </c>
      <c r="BL479">
        <f t="shared" si="50"/>
        <v>0.010663221856369642</v>
      </c>
      <c r="BM479">
        <f t="shared" si="51"/>
        <v>0.06630506964082881</v>
      </c>
      <c r="BO479" t="s">
        <v>37</v>
      </c>
      <c r="BP479">
        <f t="shared" si="52"/>
        <v>6</v>
      </c>
      <c r="BQ479">
        <f t="shared" si="53"/>
        <v>7</v>
      </c>
    </row>
    <row r="480" spans="1:69" ht="12.75">
      <c r="A480">
        <v>39</v>
      </c>
      <c r="B480" t="s">
        <v>38</v>
      </c>
      <c r="C480" t="str">
        <f t="shared" si="11"/>
        <v>B</v>
      </c>
      <c r="D480">
        <f t="shared" si="59"/>
        <v>591308</v>
      </c>
      <c r="E480">
        <f t="shared" si="62"/>
        <v>51044</v>
      </c>
      <c r="F480">
        <f t="shared" si="62"/>
        <v>25644</v>
      </c>
      <c r="G480">
        <f t="shared" si="62"/>
        <v>33273</v>
      </c>
      <c r="H480">
        <f t="shared" si="60"/>
        <v>23003</v>
      </c>
      <c r="I480">
        <f t="shared" si="60"/>
        <v>187841</v>
      </c>
      <c r="J480">
        <f t="shared" si="60"/>
        <v>42164</v>
      </c>
      <c r="K480">
        <f t="shared" si="60"/>
        <v>574947</v>
      </c>
      <c r="L480">
        <f t="shared" si="60"/>
        <v>23896</v>
      </c>
      <c r="M480">
        <f t="shared" si="60"/>
        <v>121464</v>
      </c>
      <c r="N480">
        <f t="shared" si="60"/>
        <v>135227</v>
      </c>
      <c r="O480">
        <f t="shared" si="60"/>
        <v>606234</v>
      </c>
      <c r="P480">
        <f t="shared" si="60"/>
        <v>52030</v>
      </c>
      <c r="Q480">
        <f t="shared" si="60"/>
        <v>17110</v>
      </c>
      <c r="R480">
        <f t="shared" si="61"/>
        <v>23900</v>
      </c>
      <c r="S480">
        <f t="shared" si="61"/>
        <v>18680</v>
      </c>
      <c r="T480">
        <f t="shared" si="61"/>
        <v>184290</v>
      </c>
      <c r="U480">
        <f t="shared" si="61"/>
        <v>34668</v>
      </c>
      <c r="V480">
        <f t="shared" si="61"/>
        <v>568577</v>
      </c>
      <c r="W480">
        <f t="shared" si="61"/>
        <v>16545</v>
      </c>
      <c r="X480">
        <f t="shared" si="61"/>
        <v>126735</v>
      </c>
      <c r="Y480">
        <f t="shared" si="61"/>
        <v>94382</v>
      </c>
      <c r="Z480" s="15" t="str">
        <f t="shared" si="12"/>
        <v>B 9%+0%</v>
      </c>
      <c r="AA480" s="15" t="str">
        <f t="shared" si="13"/>
        <v>B 3%+2%</v>
      </c>
      <c r="AB480" s="15" t="str">
        <f t="shared" si="14"/>
        <v>D 4%+2%</v>
      </c>
      <c r="AC480" s="15" t="str">
        <f t="shared" si="15"/>
        <v>D 3%+1%</v>
      </c>
      <c r="AD480" s="15" t="str">
        <f t="shared" si="16"/>
        <v>B 30%+1%</v>
      </c>
      <c r="AE480" s="15" t="str">
        <f t="shared" si="17"/>
        <v>D 6%+1%</v>
      </c>
      <c r="AF480" s="15" t="str">
        <f t="shared" si="18"/>
        <v>B 94%+3%</v>
      </c>
      <c r="AG480" s="15" t="str">
        <f t="shared" si="19"/>
        <v>B 3%+1%</v>
      </c>
      <c r="AH480" s="15" t="str">
        <f t="shared" si="20"/>
        <v>A 21%0%</v>
      </c>
      <c r="AI480" s="15" t="str">
        <f t="shared" si="21"/>
        <v>D 16%+7%</v>
      </c>
      <c r="AJ480" t="str">
        <f t="shared" si="22"/>
        <v>B</v>
      </c>
      <c r="AK480" t="str">
        <f t="shared" si="23"/>
        <v>B</v>
      </c>
      <c r="AL480" t="str">
        <f t="shared" si="24"/>
        <v>D</v>
      </c>
      <c r="AM480" t="str">
        <f t="shared" si="25"/>
        <v>D</v>
      </c>
      <c r="AN480" t="str">
        <f t="shared" si="26"/>
        <v>B</v>
      </c>
      <c r="AO480" t="str">
        <f t="shared" si="27"/>
        <v>D</v>
      </c>
      <c r="AP480" t="str">
        <f t="shared" si="28"/>
        <v>B</v>
      </c>
      <c r="AQ480" t="str">
        <f t="shared" si="29"/>
        <v>B</v>
      </c>
      <c r="AR480" t="str">
        <f t="shared" si="30"/>
        <v>A</v>
      </c>
      <c r="AS480" t="str">
        <f t="shared" si="31"/>
        <v>D</v>
      </c>
      <c r="AT480">
        <f t="shared" si="32"/>
        <v>-0.011777451631775862</v>
      </c>
      <c r="AU480">
        <f t="shared" si="33"/>
        <v>-0.004034166968437617</v>
      </c>
      <c r="AV480">
        <f t="shared" si="34"/>
        <v>0.007605339414009461</v>
      </c>
      <c r="AW480">
        <f t="shared" si="35"/>
        <v>0.0024108867875299624</v>
      </c>
      <c r="AX480">
        <f t="shared" si="36"/>
        <v>-0.010678600274518613</v>
      </c>
      <c r="AY480">
        <f t="shared" si="37"/>
        <v>0.014045579606650573</v>
      </c>
      <c r="AZ480">
        <f t="shared" si="38"/>
        <v>-6.99312866236923E-06</v>
      </c>
      <c r="BA480">
        <f t="shared" si="39"/>
        <v>-0.007230525941063503</v>
      </c>
      <c r="BB480">
        <f t="shared" si="40"/>
        <v>-0.013177958036975468</v>
      </c>
      <c r="BC480">
        <f t="shared" si="41"/>
        <v>0.023785878843509495</v>
      </c>
      <c r="BD480">
        <f t="shared" si="42"/>
        <v>0.0004989331047114409</v>
      </c>
      <c r="BE480">
        <f t="shared" si="43"/>
        <v>0.015144836270944834</v>
      </c>
      <c r="BF480">
        <f t="shared" si="44"/>
        <v>0.01684644628139182</v>
      </c>
      <c r="BG480">
        <f t="shared" si="45"/>
        <v>0.008088707728590893</v>
      </c>
      <c r="BH480">
        <f t="shared" si="46"/>
        <v>0.01367878930656058</v>
      </c>
      <c r="BI480">
        <f t="shared" si="47"/>
        <v>0.01412048515304315</v>
      </c>
      <c r="BJ480">
        <f t="shared" si="48"/>
        <v>0.03444711119521604</v>
      </c>
      <c r="BK480">
        <f t="shared" si="49"/>
        <v>0.013120661418541676</v>
      </c>
      <c r="BL480">
        <f t="shared" si="50"/>
        <v>-0.0036371498749355746</v>
      </c>
      <c r="BM480">
        <f t="shared" si="51"/>
        <v>0.07300554977854806</v>
      </c>
      <c r="BO480" t="s">
        <v>38</v>
      </c>
      <c r="BP480">
        <f t="shared" si="52"/>
        <v>9</v>
      </c>
      <c r="BQ480">
        <f t="shared" si="53"/>
        <v>4</v>
      </c>
    </row>
    <row r="481" spans="1:69" ht="12.75">
      <c r="A481">
        <v>40</v>
      </c>
      <c r="B481" t="s">
        <v>39</v>
      </c>
      <c r="C481" t="str">
        <f t="shared" si="11"/>
        <v>D</v>
      </c>
      <c r="D481">
        <f t="shared" si="59"/>
        <v>710551</v>
      </c>
      <c r="E481">
        <f t="shared" si="62"/>
        <v>59806</v>
      </c>
      <c r="F481">
        <f t="shared" si="62"/>
        <v>32755</v>
      </c>
      <c r="G481">
        <f t="shared" si="62"/>
        <v>45624</v>
      </c>
      <c r="H481">
        <f t="shared" si="60"/>
        <v>26786</v>
      </c>
      <c r="I481">
        <f t="shared" si="60"/>
        <v>224476</v>
      </c>
      <c r="J481">
        <f t="shared" si="60"/>
        <v>29152</v>
      </c>
      <c r="K481">
        <f t="shared" si="60"/>
        <v>688802</v>
      </c>
      <c r="L481">
        <f t="shared" si="60"/>
        <v>28921</v>
      </c>
      <c r="M481">
        <f t="shared" si="60"/>
        <v>150519</v>
      </c>
      <c r="N481">
        <f t="shared" si="60"/>
        <v>130543</v>
      </c>
      <c r="O481">
        <f t="shared" si="60"/>
        <v>715580</v>
      </c>
      <c r="P481">
        <f t="shared" si="60"/>
        <v>50420</v>
      </c>
      <c r="Q481">
        <f t="shared" si="60"/>
        <v>21040</v>
      </c>
      <c r="R481">
        <f t="shared" si="61"/>
        <v>32460</v>
      </c>
      <c r="S481">
        <f t="shared" si="61"/>
        <v>20700</v>
      </c>
      <c r="T481">
        <f t="shared" si="61"/>
        <v>216840</v>
      </c>
      <c r="U481">
        <f t="shared" si="61"/>
        <v>21547</v>
      </c>
      <c r="V481">
        <f t="shared" si="61"/>
        <v>673909</v>
      </c>
      <c r="W481">
        <f t="shared" si="61"/>
        <v>19209</v>
      </c>
      <c r="X481">
        <f t="shared" si="61"/>
        <v>147446</v>
      </c>
      <c r="Y481">
        <f t="shared" si="61"/>
        <v>84547</v>
      </c>
      <c r="Z481" s="15" t="str">
        <f t="shared" si="12"/>
        <v>D 7%+1%</v>
      </c>
      <c r="AA481" s="15" t="str">
        <f t="shared" si="13"/>
        <v>B 3%+2%</v>
      </c>
      <c r="AB481" s="15" t="str">
        <f t="shared" si="14"/>
        <v>D 5%+2%</v>
      </c>
      <c r="AC481" s="15" t="str">
        <f t="shared" si="15"/>
        <v>D 3%+1%</v>
      </c>
      <c r="AD481" s="15" t="str">
        <f t="shared" si="16"/>
        <v>D 30%+1%</v>
      </c>
      <c r="AE481" s="15" t="str">
        <f t="shared" si="17"/>
        <v>B 3%+1%</v>
      </c>
      <c r="AF481" s="15" t="str">
        <f t="shared" si="18"/>
        <v>D 94%+3%</v>
      </c>
      <c r="AG481" s="15" t="str">
        <f t="shared" si="19"/>
        <v>B 3%+1%</v>
      </c>
      <c r="AH481" s="15" t="str">
        <f t="shared" si="20"/>
        <v>D 21%+1%</v>
      </c>
      <c r="AI481" s="15" t="str">
        <f t="shared" si="21"/>
        <v>B 12%+7%</v>
      </c>
      <c r="AJ481" t="str">
        <f t="shared" si="22"/>
        <v>D</v>
      </c>
      <c r="AK481" t="str">
        <f t="shared" si="23"/>
        <v>B</v>
      </c>
      <c r="AL481" t="str">
        <f t="shared" si="24"/>
        <v>D</v>
      </c>
      <c r="AM481" t="str">
        <f t="shared" si="25"/>
        <v>D</v>
      </c>
      <c r="AN481" t="str">
        <f t="shared" si="26"/>
        <v>D</v>
      </c>
      <c r="AO481" t="str">
        <f t="shared" si="27"/>
        <v>B</v>
      </c>
      <c r="AP481" t="str">
        <f t="shared" si="28"/>
        <v>D</v>
      </c>
      <c r="AQ481" t="str">
        <f t="shared" si="29"/>
        <v>B</v>
      </c>
      <c r="AR481" t="str">
        <f t="shared" si="30"/>
        <v>D</v>
      </c>
      <c r="AS481" t="str">
        <f t="shared" si="31"/>
        <v>B</v>
      </c>
      <c r="AT481">
        <f t="shared" si="32"/>
        <v>0.002172842517230475</v>
      </c>
      <c r="AU481">
        <f t="shared" si="33"/>
        <v>-0.013536932568983952</v>
      </c>
      <c r="AV481">
        <f t="shared" si="34"/>
        <v>0.006235156259933226</v>
      </c>
      <c r="AW481">
        <f t="shared" si="35"/>
        <v>0.0033197769546101305</v>
      </c>
      <c r="AX481">
        <f t="shared" si="36"/>
        <v>0.010162003990333457</v>
      </c>
      <c r="AY481">
        <f t="shared" si="37"/>
        <v>-0.023886135788987347</v>
      </c>
      <c r="AZ481">
        <f t="shared" si="38"/>
        <v>0.012527724546798069</v>
      </c>
      <c r="BA481">
        <f t="shared" si="39"/>
        <v>-0.014800140408754794</v>
      </c>
      <c r="BB481">
        <f t="shared" si="40"/>
        <v>0.024378598795710887</v>
      </c>
      <c r="BC481">
        <f t="shared" si="41"/>
        <v>-0.03621873316234077</v>
      </c>
      <c r="BD481">
        <f t="shared" si="42"/>
        <v>0.013708157442461177</v>
      </c>
      <c r="BE481">
        <f t="shared" si="43"/>
        <v>0.01669530588273327</v>
      </c>
      <c r="BF481">
        <f t="shared" si="44"/>
        <v>0.018847520465638562</v>
      </c>
      <c r="BG481">
        <f t="shared" si="45"/>
        <v>0.008769921956354142</v>
      </c>
      <c r="BH481">
        <f t="shared" si="46"/>
        <v>0.012891294722953972</v>
      </c>
      <c r="BI481">
        <f t="shared" si="47"/>
        <v>0.010916076985458347</v>
      </c>
      <c r="BJ481">
        <f t="shared" si="48"/>
        <v>0.027625239872195784</v>
      </c>
      <c r="BK481">
        <f t="shared" si="49"/>
        <v>0.013858256857758853</v>
      </c>
      <c r="BL481">
        <f t="shared" si="50"/>
        <v>0.005783160755031436</v>
      </c>
      <c r="BM481">
        <f t="shared" si="51"/>
        <v>0.06556909348530861</v>
      </c>
      <c r="BO481" t="s">
        <v>39</v>
      </c>
      <c r="BP481">
        <f t="shared" si="52"/>
        <v>8</v>
      </c>
      <c r="BQ481">
        <f t="shared" si="53"/>
        <v>5</v>
      </c>
    </row>
    <row r="482" spans="1:69" ht="12.75">
      <c r="A482">
        <v>41</v>
      </c>
      <c r="B482" t="s">
        <v>40</v>
      </c>
      <c r="C482" t="str">
        <f t="shared" si="11"/>
        <v>A</v>
      </c>
      <c r="D482">
        <f t="shared" si="59"/>
        <v>844171</v>
      </c>
      <c r="E482">
        <f t="shared" si="62"/>
        <v>36446</v>
      </c>
      <c r="F482">
        <f t="shared" si="62"/>
        <v>74794</v>
      </c>
      <c r="G482">
        <f t="shared" si="62"/>
        <v>38606</v>
      </c>
      <c r="H482">
        <f t="shared" si="60"/>
        <v>45979</v>
      </c>
      <c r="I482">
        <f t="shared" si="60"/>
        <v>274720</v>
      </c>
      <c r="J482">
        <f t="shared" si="60"/>
        <v>27696</v>
      </c>
      <c r="K482">
        <f t="shared" si="60"/>
        <v>827324</v>
      </c>
      <c r="L482">
        <f t="shared" si="60"/>
        <v>27813</v>
      </c>
      <c r="M482">
        <f t="shared" si="60"/>
        <v>160884</v>
      </c>
      <c r="N482">
        <f t="shared" si="60"/>
        <v>150515</v>
      </c>
      <c r="O482">
        <f t="shared" si="60"/>
        <v>818901</v>
      </c>
      <c r="P482">
        <f t="shared" si="60"/>
        <v>37140</v>
      </c>
      <c r="Q482">
        <f t="shared" si="60"/>
        <v>53160</v>
      </c>
      <c r="R482">
        <f t="shared" si="61"/>
        <v>27390</v>
      </c>
      <c r="S482">
        <f t="shared" si="61"/>
        <v>32090</v>
      </c>
      <c r="T482">
        <f t="shared" si="61"/>
        <v>251690</v>
      </c>
      <c r="U482">
        <f t="shared" si="61"/>
        <v>20880</v>
      </c>
      <c r="V482">
        <f t="shared" si="61"/>
        <v>784262</v>
      </c>
      <c r="W482">
        <f t="shared" si="61"/>
        <v>15599</v>
      </c>
      <c r="X482">
        <f t="shared" si="61"/>
        <v>146553</v>
      </c>
      <c r="Y482">
        <f t="shared" si="61"/>
        <v>96127</v>
      </c>
      <c r="Z482" s="15" t="str">
        <f t="shared" si="12"/>
        <v>A 5%0%</v>
      </c>
      <c r="AA482" s="15" t="str">
        <f t="shared" si="13"/>
        <v>D 6%+2%</v>
      </c>
      <c r="AB482" s="15" t="str">
        <f t="shared" si="14"/>
        <v>D 3%+1%</v>
      </c>
      <c r="AC482" s="15" t="str">
        <f t="shared" si="15"/>
        <v>B 4%+2%</v>
      </c>
      <c r="AD482" s="15" t="str">
        <f t="shared" si="16"/>
        <v>B 31%+2%</v>
      </c>
      <c r="AE482" s="15" t="str">
        <f t="shared" si="17"/>
        <v>B 3%+1%</v>
      </c>
      <c r="AF482" s="15" t="str">
        <f t="shared" si="18"/>
        <v>B 96%+2%</v>
      </c>
      <c r="AG482" s="15" t="str">
        <f t="shared" si="19"/>
        <v>B 2%+1%</v>
      </c>
      <c r="AH482" s="15" t="str">
        <f t="shared" si="20"/>
        <v>B 18%+1%</v>
      </c>
      <c r="AI482" s="15" t="str">
        <f t="shared" si="21"/>
        <v>D 12%+6%</v>
      </c>
      <c r="AJ482" t="str">
        <f t="shared" si="22"/>
        <v>A</v>
      </c>
      <c r="AK482" t="str">
        <f t="shared" si="23"/>
        <v>D</v>
      </c>
      <c r="AL482" t="str">
        <f t="shared" si="24"/>
        <v>D</v>
      </c>
      <c r="AM482" t="str">
        <f t="shared" si="25"/>
        <v>B</v>
      </c>
      <c r="AN482" t="str">
        <f t="shared" si="26"/>
        <v>B</v>
      </c>
      <c r="AO482" t="str">
        <f t="shared" si="27"/>
        <v>B</v>
      </c>
      <c r="AP482" t="str">
        <f t="shared" si="28"/>
        <v>B</v>
      </c>
      <c r="AQ482" t="str">
        <f t="shared" si="29"/>
        <v>B</v>
      </c>
      <c r="AR482" t="str">
        <f t="shared" si="30"/>
        <v>B</v>
      </c>
      <c r="AS482" t="str">
        <f t="shared" si="31"/>
        <v>D</v>
      </c>
      <c r="AT482">
        <f t="shared" si="32"/>
        <v>-0.042291047044914376</v>
      </c>
      <c r="AU482">
        <f t="shared" si="33"/>
        <v>0.00010992853292934868</v>
      </c>
      <c r="AV482">
        <f t="shared" si="34"/>
        <v>0.005341413848127162</v>
      </c>
      <c r="AW482">
        <f t="shared" si="35"/>
        <v>-0.01258909708901608</v>
      </c>
      <c r="AX482">
        <f t="shared" si="36"/>
        <v>-0.043504355483261425</v>
      </c>
      <c r="AY482">
        <f t="shared" si="37"/>
        <v>-0.003290984283369356</v>
      </c>
      <c r="AZ482">
        <f t="shared" si="38"/>
        <v>-0.003069010380944537</v>
      </c>
      <c r="BA482">
        <f t="shared" si="39"/>
        <v>-0.0011833545908957743</v>
      </c>
      <c r="BB482">
        <f t="shared" si="40"/>
        <v>-0.061031846107302196</v>
      </c>
      <c r="BC482">
        <f t="shared" si="41"/>
        <v>0.007353213230866407</v>
      </c>
      <c r="BD482">
        <f t="shared" si="42"/>
        <v>-0.00217975046186563</v>
      </c>
      <c r="BE482">
        <f t="shared" si="43"/>
        <v>0.023684260426289405</v>
      </c>
      <c r="BF482">
        <f t="shared" si="44"/>
        <v>0.012285173945865063</v>
      </c>
      <c r="BG482">
        <f t="shared" si="45"/>
        <v>0.015279786855245815</v>
      </c>
      <c r="BH482">
        <f t="shared" si="46"/>
        <v>0.01808074608455057</v>
      </c>
      <c r="BI482">
        <f t="shared" si="47"/>
        <v>0.007310931032729662</v>
      </c>
      <c r="BJ482">
        <f t="shared" si="48"/>
        <v>0.0223425173231796</v>
      </c>
      <c r="BK482">
        <f t="shared" si="49"/>
        <v>0.013898415528267972</v>
      </c>
      <c r="BL482">
        <f t="shared" si="50"/>
        <v>0.01161921501974375</v>
      </c>
      <c r="BM482">
        <f t="shared" si="51"/>
        <v>0.06091380964730059</v>
      </c>
      <c r="BO482" t="s">
        <v>40</v>
      </c>
      <c r="BP482">
        <f t="shared" si="52"/>
        <v>4</v>
      </c>
      <c r="BQ482">
        <f t="shared" si="53"/>
        <v>9</v>
      </c>
    </row>
    <row r="483" spans="1:69" ht="12.75">
      <c r="A483">
        <v>42</v>
      </c>
      <c r="B483" t="s">
        <v>41</v>
      </c>
      <c r="C483" t="str">
        <f t="shared" si="11"/>
        <v>A</v>
      </c>
      <c r="D483">
        <f t="shared" si="59"/>
        <v>726465</v>
      </c>
      <c r="E483">
        <f t="shared" si="62"/>
        <v>47187</v>
      </c>
      <c r="F483">
        <f t="shared" si="62"/>
        <v>66516</v>
      </c>
      <c r="G483">
        <f t="shared" si="62"/>
        <v>38128</v>
      </c>
      <c r="H483">
        <f t="shared" si="60"/>
        <v>34713</v>
      </c>
      <c r="I483">
        <f t="shared" si="60"/>
        <v>256716</v>
      </c>
      <c r="J483">
        <f t="shared" si="60"/>
        <v>21569</v>
      </c>
      <c r="K483">
        <f t="shared" si="60"/>
        <v>714139</v>
      </c>
      <c r="L483">
        <f t="shared" si="60"/>
        <v>18224</v>
      </c>
      <c r="M483">
        <f t="shared" si="60"/>
        <v>158955</v>
      </c>
      <c r="N483">
        <f t="shared" si="60"/>
        <v>116806</v>
      </c>
      <c r="O483">
        <f t="shared" si="60"/>
        <v>680782</v>
      </c>
      <c r="P483">
        <f t="shared" si="60"/>
        <v>52460</v>
      </c>
      <c r="Q483">
        <f t="shared" si="60"/>
        <v>46460</v>
      </c>
      <c r="R483">
        <f t="shared" si="61"/>
        <v>24050</v>
      </c>
      <c r="S483">
        <f t="shared" si="61"/>
        <v>27030</v>
      </c>
      <c r="T483">
        <f t="shared" si="61"/>
        <v>233750</v>
      </c>
      <c r="U483">
        <f t="shared" si="61"/>
        <v>14255</v>
      </c>
      <c r="V483">
        <f t="shared" si="61"/>
        <v>655176</v>
      </c>
      <c r="W483">
        <f t="shared" si="61"/>
        <v>10965</v>
      </c>
      <c r="X483">
        <f t="shared" si="61"/>
        <v>148224</v>
      </c>
      <c r="Y483">
        <f t="shared" si="61"/>
        <v>68060</v>
      </c>
      <c r="Z483" s="15" t="str">
        <f t="shared" si="12"/>
        <v>A 8%-1%</v>
      </c>
      <c r="AA483" s="15" t="str">
        <f t="shared" si="13"/>
        <v>D 7%+2%</v>
      </c>
      <c r="AB483" s="15" t="str">
        <f t="shared" si="14"/>
        <v>B 4%+2%</v>
      </c>
      <c r="AC483" s="15" t="str">
        <f t="shared" si="15"/>
        <v>D 4%+1%</v>
      </c>
      <c r="AD483" s="15" t="str">
        <f t="shared" si="16"/>
        <v>D 34%+1%</v>
      </c>
      <c r="AE483" s="15" t="str">
        <f t="shared" si="17"/>
        <v>B 2%+1%</v>
      </c>
      <c r="AF483" s="15" t="str">
        <f t="shared" si="18"/>
        <v>D 96%+2%</v>
      </c>
      <c r="AG483" s="15" t="str">
        <f t="shared" si="19"/>
        <v>B 2%+1%</v>
      </c>
      <c r="AH483" s="15" t="str">
        <f t="shared" si="20"/>
        <v>B 22%+0%</v>
      </c>
      <c r="AI483" s="15" t="str">
        <f t="shared" si="21"/>
        <v>B 10%+6%</v>
      </c>
      <c r="AJ483" t="str">
        <f t="shared" si="22"/>
        <v>A</v>
      </c>
      <c r="AK483" t="str">
        <f t="shared" si="23"/>
        <v>D</v>
      </c>
      <c r="AL483" t="str">
        <f t="shared" si="24"/>
        <v>B</v>
      </c>
      <c r="AM483" t="str">
        <f t="shared" si="25"/>
        <v>D</v>
      </c>
      <c r="AN483" t="str">
        <f t="shared" si="26"/>
        <v>D</v>
      </c>
      <c r="AO483" t="str">
        <f t="shared" si="27"/>
        <v>B</v>
      </c>
      <c r="AP483" t="str">
        <f t="shared" si="28"/>
        <v>D</v>
      </c>
      <c r="AQ483" t="str">
        <f t="shared" si="29"/>
        <v>B</v>
      </c>
      <c r="AR483" t="str">
        <f t="shared" si="30"/>
        <v>B</v>
      </c>
      <c r="AS483" t="str">
        <f t="shared" si="31"/>
        <v>B</v>
      </c>
      <c r="AT483">
        <f t="shared" si="32"/>
        <v>-0.044343413084327696</v>
      </c>
      <c r="AU483">
        <f t="shared" si="33"/>
        <v>0.024289203663913517</v>
      </c>
      <c r="AV483">
        <f t="shared" si="34"/>
        <v>-0.0013028489678947944</v>
      </c>
      <c r="AW483">
        <f t="shared" si="35"/>
        <v>0.017453400373195226</v>
      </c>
      <c r="AX483">
        <f t="shared" si="36"/>
        <v>0.0019010495074171518</v>
      </c>
      <c r="AY483">
        <f t="shared" si="37"/>
        <v>-0.0177519980520574</v>
      </c>
      <c r="AZ483">
        <f t="shared" si="38"/>
        <v>0.017555141523741713</v>
      </c>
      <c r="BA483">
        <f t="shared" si="39"/>
        <v>-0.012014341866199721</v>
      </c>
      <c r="BB483">
        <f t="shared" si="40"/>
        <v>-0.015076076710093783</v>
      </c>
      <c r="BC483">
        <f t="shared" si="41"/>
        <v>-0.0330227388033395</v>
      </c>
      <c r="BD483">
        <f t="shared" si="42"/>
        <v>-0.012104176785294157</v>
      </c>
      <c r="BE483">
        <f t="shared" si="43"/>
        <v>0.02331614253979017</v>
      </c>
      <c r="BF483">
        <f t="shared" si="44"/>
        <v>0.01715726938029548</v>
      </c>
      <c r="BG483">
        <f t="shared" si="45"/>
        <v>0.008079104479044863</v>
      </c>
      <c r="BH483">
        <f t="shared" si="46"/>
        <v>0.010021827709350228</v>
      </c>
      <c r="BI483">
        <f t="shared" si="47"/>
        <v>0.008751194579234126</v>
      </c>
      <c r="BJ483">
        <f t="shared" si="48"/>
        <v>0.02064553375207423</v>
      </c>
      <c r="BK483">
        <f t="shared" si="49"/>
        <v>0.008979383433539191</v>
      </c>
      <c r="BL483">
        <f t="shared" si="50"/>
        <v>0.0010800509756159482</v>
      </c>
      <c r="BM483">
        <f t="shared" si="51"/>
        <v>0.060813557828082704</v>
      </c>
      <c r="BO483" t="s">
        <v>41</v>
      </c>
      <c r="BP483">
        <f t="shared" si="52"/>
        <v>6</v>
      </c>
      <c r="BQ483">
        <f t="shared" si="53"/>
        <v>9</v>
      </c>
    </row>
    <row r="484" spans="1:69" ht="12.75">
      <c r="A484">
        <v>43</v>
      </c>
      <c r="B484" t="s">
        <v>42</v>
      </c>
      <c r="C484" t="str">
        <f t="shared" si="11"/>
        <v>C</v>
      </c>
      <c r="D484">
        <f t="shared" si="59"/>
        <v>634150</v>
      </c>
      <c r="E484">
        <f t="shared" si="62"/>
        <v>39305</v>
      </c>
      <c r="F484">
        <f t="shared" si="62"/>
        <v>67921</v>
      </c>
      <c r="G484">
        <f t="shared" si="62"/>
        <v>33214</v>
      </c>
      <c r="H484">
        <f aca="true" t="shared" si="63" ref="H484:Q493">SUMIF($C$3:$C$436,$A484,H$3:H$436)</f>
        <v>24059</v>
      </c>
      <c r="I484">
        <f t="shared" si="63"/>
        <v>225512</v>
      </c>
      <c r="J484">
        <f t="shared" si="63"/>
        <v>20227</v>
      </c>
      <c r="K484">
        <f t="shared" si="63"/>
        <v>620127</v>
      </c>
      <c r="L484">
        <f t="shared" si="63"/>
        <v>24685</v>
      </c>
      <c r="M484">
        <f t="shared" si="63"/>
        <v>134069</v>
      </c>
      <c r="N484">
        <f t="shared" si="63"/>
        <v>103398</v>
      </c>
      <c r="O484">
        <f t="shared" si="63"/>
        <v>618117</v>
      </c>
      <c r="P484">
        <f t="shared" si="63"/>
        <v>44920</v>
      </c>
      <c r="Q484">
        <f t="shared" si="63"/>
        <v>56120</v>
      </c>
      <c r="R484">
        <f aca="true" t="shared" si="64" ref="R484:Y493">SUMIF($C$3:$C$436,$A484,R$3:R$436)</f>
        <v>19120</v>
      </c>
      <c r="S484">
        <f t="shared" si="64"/>
        <v>17420</v>
      </c>
      <c r="T484">
        <f t="shared" si="64"/>
        <v>212110</v>
      </c>
      <c r="U484">
        <f t="shared" si="64"/>
        <v>14731</v>
      </c>
      <c r="V484">
        <f t="shared" si="64"/>
        <v>589711</v>
      </c>
      <c r="W484">
        <f t="shared" si="64"/>
        <v>15189</v>
      </c>
      <c r="X484">
        <f t="shared" si="64"/>
        <v>125286</v>
      </c>
      <c r="Y484">
        <f t="shared" si="64"/>
        <v>66275</v>
      </c>
      <c r="Z484" s="15" t="str">
        <f t="shared" si="12"/>
        <v>C 7%-1%</v>
      </c>
      <c r="AA484" s="15" t="str">
        <f t="shared" si="13"/>
        <v>D 9%+2%</v>
      </c>
      <c r="AB484" s="15" t="str">
        <f t="shared" si="14"/>
        <v>D 3%+2%</v>
      </c>
      <c r="AC484" s="15" t="str">
        <f t="shared" si="15"/>
        <v>B 3%+1%</v>
      </c>
      <c r="AD484" s="15" t="str">
        <f t="shared" si="16"/>
        <v>D 34%+1%</v>
      </c>
      <c r="AE484" s="15" t="str">
        <f t="shared" si="17"/>
        <v>B 2%+1%</v>
      </c>
      <c r="AF484" s="15" t="str">
        <f t="shared" si="18"/>
        <v>B 95%+2%</v>
      </c>
      <c r="AG484" s="15" t="str">
        <f t="shared" si="19"/>
        <v>D 2%+1%</v>
      </c>
      <c r="AH484" s="15" t="str">
        <f t="shared" si="20"/>
        <v>B 20%+1%</v>
      </c>
      <c r="AI484" s="15" t="str">
        <f t="shared" si="21"/>
        <v>B 11%+6%</v>
      </c>
      <c r="AJ484" t="str">
        <f t="shared" si="22"/>
        <v>C</v>
      </c>
      <c r="AK484" t="str">
        <f t="shared" si="23"/>
        <v>D</v>
      </c>
      <c r="AL484" t="str">
        <f t="shared" si="24"/>
        <v>D</v>
      </c>
      <c r="AM484" t="str">
        <f t="shared" si="25"/>
        <v>B</v>
      </c>
      <c r="AN484" t="str">
        <f t="shared" si="26"/>
        <v>D</v>
      </c>
      <c r="AO484" t="str">
        <f t="shared" si="27"/>
        <v>B</v>
      </c>
      <c r="AP484" t="str">
        <f t="shared" si="28"/>
        <v>B</v>
      </c>
      <c r="AQ484" t="str">
        <f t="shared" si="29"/>
        <v>D</v>
      </c>
      <c r="AR484" t="str">
        <f t="shared" si="30"/>
        <v>B</v>
      </c>
      <c r="AS484" t="str">
        <f t="shared" si="31"/>
        <v>B</v>
      </c>
      <c r="AT484">
        <f t="shared" si="32"/>
        <v>0.0031638434376577707</v>
      </c>
      <c r="AU484">
        <f t="shared" si="33"/>
        <v>0.023832034737170646</v>
      </c>
      <c r="AV484">
        <f t="shared" si="34"/>
        <v>0.0036389910744374955</v>
      </c>
      <c r="AW484">
        <f t="shared" si="35"/>
        <v>-0.016488417889336877</v>
      </c>
      <c r="AX484">
        <f t="shared" si="36"/>
        <v>0.014889705814996101</v>
      </c>
      <c r="AY484">
        <f t="shared" si="37"/>
        <v>-0.006992637288737988</v>
      </c>
      <c r="AZ484">
        <f t="shared" si="38"/>
        <v>-0.0009234721770318144</v>
      </c>
      <c r="BA484">
        <f t="shared" si="39"/>
        <v>0.00037943197240454876</v>
      </c>
      <c r="BB484">
        <f t="shared" si="40"/>
        <v>-0.025733626571739415</v>
      </c>
      <c r="BC484">
        <f t="shared" si="41"/>
        <v>-0.007672086188801178</v>
      </c>
      <c r="BD484">
        <f t="shared" si="42"/>
        <v>-0.010691721831400006</v>
      </c>
      <c r="BE484">
        <f t="shared" si="43"/>
        <v>0.016313701654849203</v>
      </c>
      <c r="BF484">
        <f t="shared" si="44"/>
        <v>0.021442965765303176</v>
      </c>
      <c r="BG484">
        <f t="shared" si="45"/>
        <v>0.009756606660248548</v>
      </c>
      <c r="BH484">
        <f t="shared" si="46"/>
        <v>0.012457926841056455</v>
      </c>
      <c r="BI484">
        <f t="shared" si="47"/>
        <v>0.008064181375287308</v>
      </c>
      <c r="BJ484">
        <f t="shared" si="48"/>
        <v>0.02384263621103</v>
      </c>
      <c r="BK484">
        <f t="shared" si="49"/>
        <v>0.014353103850414682</v>
      </c>
      <c r="BL484">
        <f t="shared" si="50"/>
        <v>0.008725498264902709</v>
      </c>
      <c r="BM484">
        <f t="shared" si="51"/>
        <v>0.05582895039615356</v>
      </c>
      <c r="BO484" t="s">
        <v>42</v>
      </c>
      <c r="BP484">
        <f t="shared" si="52"/>
        <v>6</v>
      </c>
      <c r="BQ484">
        <f t="shared" si="53"/>
        <v>11</v>
      </c>
    </row>
    <row r="485" spans="1:69" ht="12.75">
      <c r="A485">
        <v>44</v>
      </c>
      <c r="B485" t="s">
        <v>43</v>
      </c>
      <c r="C485" t="str">
        <f t="shared" si="11"/>
        <v>A</v>
      </c>
      <c r="D485">
        <f t="shared" si="59"/>
        <v>749662</v>
      </c>
      <c r="E485">
        <f t="shared" si="62"/>
        <v>54560</v>
      </c>
      <c r="F485">
        <f t="shared" si="62"/>
        <v>82902</v>
      </c>
      <c r="G485">
        <f t="shared" si="62"/>
        <v>38132</v>
      </c>
      <c r="H485">
        <f t="shared" si="63"/>
        <v>44345</v>
      </c>
      <c r="I485">
        <f t="shared" si="63"/>
        <v>286056</v>
      </c>
      <c r="J485">
        <f t="shared" si="63"/>
        <v>17294</v>
      </c>
      <c r="K485">
        <f t="shared" si="63"/>
        <v>737307</v>
      </c>
      <c r="L485">
        <f t="shared" si="63"/>
        <v>21040</v>
      </c>
      <c r="M485">
        <f t="shared" si="63"/>
        <v>176229</v>
      </c>
      <c r="N485">
        <f t="shared" si="63"/>
        <v>103292</v>
      </c>
      <c r="O485">
        <f t="shared" si="63"/>
        <v>718649</v>
      </c>
      <c r="P485">
        <f t="shared" si="63"/>
        <v>62390</v>
      </c>
      <c r="Q485">
        <f t="shared" si="63"/>
        <v>57430</v>
      </c>
      <c r="R485">
        <f t="shared" si="64"/>
        <v>22000</v>
      </c>
      <c r="S485">
        <f t="shared" si="64"/>
        <v>33160</v>
      </c>
      <c r="T485">
        <f t="shared" si="64"/>
        <v>267840</v>
      </c>
      <c r="U485">
        <f t="shared" si="64"/>
        <v>13118</v>
      </c>
      <c r="V485">
        <f t="shared" si="64"/>
        <v>690799</v>
      </c>
      <c r="W485">
        <f t="shared" si="64"/>
        <v>12166</v>
      </c>
      <c r="X485">
        <f t="shared" si="64"/>
        <v>158607</v>
      </c>
      <c r="Y485">
        <f t="shared" si="64"/>
        <v>63258</v>
      </c>
      <c r="Z485" s="15" t="str">
        <f t="shared" si="12"/>
        <v>A 9%-1%</v>
      </c>
      <c r="AA485" s="15" t="str">
        <f t="shared" si="13"/>
        <v>D 8%+3%</v>
      </c>
      <c r="AB485" s="15" t="str">
        <f t="shared" si="14"/>
        <v>B 3%+2%</v>
      </c>
      <c r="AC485" s="15" t="str">
        <f t="shared" si="15"/>
        <v>D 5%+1%</v>
      </c>
      <c r="AD485" s="15" t="str">
        <f t="shared" si="16"/>
        <v>D 37%+1%</v>
      </c>
      <c r="AE485" s="15" t="str">
        <f t="shared" si="17"/>
        <v>B 2%+0%</v>
      </c>
      <c r="AF485" s="15" t="str">
        <f t="shared" si="18"/>
        <v>D 96%+2%</v>
      </c>
      <c r="AG485" s="15" t="str">
        <f t="shared" si="19"/>
        <v>B 2%+1%</v>
      </c>
      <c r="AH485" s="15" t="str">
        <f t="shared" si="20"/>
        <v>B 22%+1%</v>
      </c>
      <c r="AI485" s="15" t="str">
        <f t="shared" si="21"/>
        <v>B 9%+5%</v>
      </c>
      <c r="AJ485" t="str">
        <f t="shared" si="22"/>
        <v>A</v>
      </c>
      <c r="AK485" t="str">
        <f t="shared" si="23"/>
        <v>D</v>
      </c>
      <c r="AL485" t="str">
        <f t="shared" si="24"/>
        <v>B</v>
      </c>
      <c r="AM485" t="str">
        <f t="shared" si="25"/>
        <v>D</v>
      </c>
      <c r="AN485" t="str">
        <f t="shared" si="26"/>
        <v>D</v>
      </c>
      <c r="AO485" t="str">
        <f t="shared" si="27"/>
        <v>B</v>
      </c>
      <c r="AP485" t="str">
        <f t="shared" si="28"/>
        <v>D</v>
      </c>
      <c r="AQ485" t="str">
        <f t="shared" si="29"/>
        <v>B</v>
      </c>
      <c r="AR485" t="str">
        <f t="shared" si="30"/>
        <v>B</v>
      </c>
      <c r="AS485" t="str">
        <f t="shared" si="31"/>
        <v>B</v>
      </c>
      <c r="AT485">
        <f t="shared" si="32"/>
        <v>-0.014717936369933446</v>
      </c>
      <c r="AU485">
        <f t="shared" si="33"/>
        <v>0.04425811379901393</v>
      </c>
      <c r="AV485">
        <f t="shared" si="34"/>
        <v>-0.007068255168473491</v>
      </c>
      <c r="AW485">
        <f t="shared" si="35"/>
        <v>0.018106255363927442</v>
      </c>
      <c r="AX485">
        <f t="shared" si="36"/>
        <v>0.048389776746371294</v>
      </c>
      <c r="AY485">
        <f t="shared" si="37"/>
        <v>-0.03842250939188122</v>
      </c>
      <c r="AZ485">
        <f t="shared" si="38"/>
        <v>0.018958203013250796</v>
      </c>
      <c r="BA485">
        <f t="shared" si="39"/>
        <v>-0.00765706520590561</v>
      </c>
      <c r="BB485">
        <f t="shared" si="40"/>
        <v>-0.01143997198703639</v>
      </c>
      <c r="BC485">
        <f t="shared" si="41"/>
        <v>-0.0605505928812293</v>
      </c>
      <c r="BD485">
        <f t="shared" si="42"/>
        <v>-0.014036211804904594</v>
      </c>
      <c r="BE485">
        <f t="shared" si="43"/>
        <v>0.030671999023504884</v>
      </c>
      <c r="BF485">
        <f t="shared" si="44"/>
        <v>0.02025259264878702</v>
      </c>
      <c r="BG485">
        <f t="shared" si="45"/>
        <v>0.013011188951379427</v>
      </c>
      <c r="BH485">
        <f t="shared" si="46"/>
        <v>0.008880636491454486</v>
      </c>
      <c r="BI485">
        <f t="shared" si="47"/>
        <v>0.004815367648631656</v>
      </c>
      <c r="BJ485">
        <f t="shared" si="48"/>
        <v>0.022272511101296466</v>
      </c>
      <c r="BK485">
        <f t="shared" si="49"/>
        <v>0.011136994149339382</v>
      </c>
      <c r="BL485">
        <f t="shared" si="50"/>
        <v>0.014376319721019909</v>
      </c>
      <c r="BM485">
        <f t="shared" si="51"/>
        <v>0.04976126201588632</v>
      </c>
      <c r="BO485" t="s">
        <v>43</v>
      </c>
      <c r="BP485">
        <f t="shared" si="52"/>
        <v>7</v>
      </c>
      <c r="BQ485">
        <f t="shared" si="53"/>
        <v>11</v>
      </c>
    </row>
    <row r="486" spans="1:69" ht="12.75">
      <c r="A486">
        <v>45</v>
      </c>
      <c r="B486" t="s">
        <v>44</v>
      </c>
      <c r="C486" t="str">
        <f t="shared" si="11"/>
        <v>C</v>
      </c>
      <c r="D486">
        <f t="shared" si="59"/>
        <v>636731</v>
      </c>
      <c r="E486">
        <f t="shared" si="62"/>
        <v>52759</v>
      </c>
      <c r="F486">
        <f t="shared" si="62"/>
        <v>53444</v>
      </c>
      <c r="G486">
        <f t="shared" si="62"/>
        <v>34817</v>
      </c>
      <c r="H486">
        <f t="shared" si="63"/>
        <v>34754</v>
      </c>
      <c r="I486">
        <f t="shared" si="63"/>
        <v>225333</v>
      </c>
      <c r="J486">
        <f t="shared" si="63"/>
        <v>17251</v>
      </c>
      <c r="K486">
        <f t="shared" si="63"/>
        <v>625300</v>
      </c>
      <c r="L486">
        <f t="shared" si="63"/>
        <v>15647</v>
      </c>
      <c r="M486">
        <f t="shared" si="63"/>
        <v>148086</v>
      </c>
      <c r="N486">
        <f t="shared" si="63"/>
        <v>99774</v>
      </c>
      <c r="O486">
        <f t="shared" si="63"/>
        <v>610034</v>
      </c>
      <c r="P486">
        <f t="shared" si="63"/>
        <v>57470</v>
      </c>
      <c r="Q486">
        <f t="shared" si="63"/>
        <v>33910</v>
      </c>
      <c r="R486">
        <f t="shared" si="64"/>
        <v>23600</v>
      </c>
      <c r="S486">
        <f t="shared" si="64"/>
        <v>26680</v>
      </c>
      <c r="T486">
        <f t="shared" si="64"/>
        <v>213350</v>
      </c>
      <c r="U486">
        <f t="shared" si="64"/>
        <v>12722</v>
      </c>
      <c r="V486">
        <f t="shared" si="64"/>
        <v>587799</v>
      </c>
      <c r="W486">
        <f t="shared" si="64"/>
        <v>10022</v>
      </c>
      <c r="X486">
        <f t="shared" si="64"/>
        <v>135690</v>
      </c>
      <c r="Y486">
        <f t="shared" si="64"/>
        <v>60725</v>
      </c>
      <c r="Z486" s="15" t="str">
        <f t="shared" si="12"/>
        <v>C 9%-1%</v>
      </c>
      <c r="AA486" s="15" t="str">
        <f t="shared" si="13"/>
        <v>D 6%+3%</v>
      </c>
      <c r="AB486" s="15" t="str">
        <f t="shared" si="14"/>
        <v>D 4%+2%</v>
      </c>
      <c r="AC486" s="15" t="str">
        <f t="shared" si="15"/>
        <v>D 4%+1%</v>
      </c>
      <c r="AD486" s="15" t="str">
        <f t="shared" si="16"/>
        <v>D 35%+0%</v>
      </c>
      <c r="AE486" s="15" t="str">
        <f t="shared" si="17"/>
        <v>B 2%+1%</v>
      </c>
      <c r="AF486" s="15" t="str">
        <f t="shared" si="18"/>
        <v>D 96%+2%</v>
      </c>
      <c r="AG486" s="15" t="str">
        <f t="shared" si="19"/>
        <v>B 2%+1%</v>
      </c>
      <c r="AH486" s="15" t="str">
        <f t="shared" si="20"/>
        <v>D 22%+1%</v>
      </c>
      <c r="AI486" s="15" t="str">
        <f t="shared" si="21"/>
        <v>B 10%+6%</v>
      </c>
      <c r="AJ486" t="str">
        <f t="shared" si="22"/>
        <v>C</v>
      </c>
      <c r="AK486" t="str">
        <f t="shared" si="23"/>
        <v>D</v>
      </c>
      <c r="AL486" t="str">
        <f t="shared" si="24"/>
        <v>D</v>
      </c>
      <c r="AM486" t="str">
        <f t="shared" si="25"/>
        <v>D</v>
      </c>
      <c r="AN486" t="str">
        <f t="shared" si="26"/>
        <v>D</v>
      </c>
      <c r="AO486" t="str">
        <f t="shared" si="27"/>
        <v>B</v>
      </c>
      <c r="AP486" t="str">
        <f t="shared" si="28"/>
        <v>D</v>
      </c>
      <c r="AQ486" t="str">
        <f t="shared" si="29"/>
        <v>B</v>
      </c>
      <c r="AR486" t="str">
        <f t="shared" si="30"/>
        <v>D</v>
      </c>
      <c r="AS486" t="str">
        <f t="shared" si="31"/>
        <v>B</v>
      </c>
      <c r="AT486">
        <f t="shared" si="32"/>
        <v>0.02724528633871534</v>
      </c>
      <c r="AU486">
        <f t="shared" si="33"/>
        <v>0.029949964544604548</v>
      </c>
      <c r="AV486">
        <f t="shared" si="34"/>
        <v>0.007373391591005425</v>
      </c>
      <c r="AW486">
        <f t="shared" si="35"/>
        <v>0.030852942784115045</v>
      </c>
      <c r="AX486">
        <f t="shared" si="36"/>
        <v>0.1068198833932196</v>
      </c>
      <c r="AY486">
        <f t="shared" si="37"/>
        <v>-0.04209662490573134</v>
      </c>
      <c r="AZ486">
        <f t="shared" si="38"/>
        <v>0.07550626406670125</v>
      </c>
      <c r="BA486">
        <f t="shared" si="39"/>
        <v>-0.05691775070085041</v>
      </c>
      <c r="BB486">
        <f t="shared" si="40"/>
        <v>0.06189222872088096</v>
      </c>
      <c r="BC486">
        <f t="shared" si="41"/>
        <v>-0.04704063881513584</v>
      </c>
      <c r="BD486">
        <f t="shared" si="42"/>
        <v>-0.011348697237151775</v>
      </c>
      <c r="BE486">
        <f t="shared" si="43"/>
        <v>0.028347908470981578</v>
      </c>
      <c r="BF486">
        <f t="shared" si="44"/>
        <v>0.01599449379011543</v>
      </c>
      <c r="BG486">
        <f t="shared" si="45"/>
        <v>0.010846651994596529</v>
      </c>
      <c r="BH486">
        <f t="shared" si="46"/>
        <v>0.004155813446302725</v>
      </c>
      <c r="BI486">
        <f t="shared" si="47"/>
        <v>0.006238498522476928</v>
      </c>
      <c r="BJ486">
        <f t="shared" si="48"/>
        <v>0.01849615190074716</v>
      </c>
      <c r="BK486">
        <f t="shared" si="49"/>
        <v>0.008145364158337755</v>
      </c>
      <c r="BL486">
        <f t="shared" si="50"/>
        <v>0.010142085555470942</v>
      </c>
      <c r="BM486">
        <f t="shared" si="51"/>
        <v>0.05715362320453793</v>
      </c>
      <c r="BO486" t="s">
        <v>44</v>
      </c>
      <c r="BP486">
        <f t="shared" si="52"/>
        <v>8</v>
      </c>
      <c r="BQ486">
        <f t="shared" si="53"/>
        <v>8</v>
      </c>
    </row>
    <row r="487" spans="1:69" ht="12.75">
      <c r="A487">
        <v>46</v>
      </c>
      <c r="B487" t="s">
        <v>45</v>
      </c>
      <c r="C487" t="str">
        <f t="shared" si="11"/>
        <v>C</v>
      </c>
      <c r="D487">
        <f t="shared" si="59"/>
        <v>656055</v>
      </c>
      <c r="E487">
        <f t="shared" si="62"/>
        <v>39915</v>
      </c>
      <c r="F487">
        <f t="shared" si="62"/>
        <v>55893</v>
      </c>
      <c r="G487">
        <f t="shared" si="62"/>
        <v>36365</v>
      </c>
      <c r="H487">
        <f t="shared" si="63"/>
        <v>33964</v>
      </c>
      <c r="I487">
        <f t="shared" si="63"/>
        <v>227067</v>
      </c>
      <c r="J487">
        <f t="shared" si="63"/>
        <v>18341</v>
      </c>
      <c r="K487">
        <f t="shared" si="63"/>
        <v>645719</v>
      </c>
      <c r="L487">
        <f t="shared" si="63"/>
        <v>19888</v>
      </c>
      <c r="M487">
        <f t="shared" si="63"/>
        <v>136695</v>
      </c>
      <c r="N487">
        <f t="shared" si="63"/>
        <v>106609</v>
      </c>
      <c r="O487">
        <f t="shared" si="63"/>
        <v>620808</v>
      </c>
      <c r="P487">
        <f t="shared" si="63"/>
        <v>41860</v>
      </c>
      <c r="Q487">
        <f t="shared" si="63"/>
        <v>33300</v>
      </c>
      <c r="R487">
        <f t="shared" si="64"/>
        <v>23980</v>
      </c>
      <c r="S487">
        <f t="shared" si="64"/>
        <v>22940</v>
      </c>
      <c r="T487">
        <f t="shared" si="64"/>
        <v>207870</v>
      </c>
      <c r="U487">
        <f t="shared" si="64"/>
        <v>12912</v>
      </c>
      <c r="V487">
        <f t="shared" si="64"/>
        <v>594675</v>
      </c>
      <c r="W487">
        <f t="shared" si="64"/>
        <v>11947</v>
      </c>
      <c r="X487">
        <f t="shared" si="64"/>
        <v>125710</v>
      </c>
      <c r="Y487">
        <f t="shared" si="64"/>
        <v>64609</v>
      </c>
      <c r="Z487" s="15" t="str">
        <f t="shared" si="12"/>
        <v>C 7%-1%</v>
      </c>
      <c r="AA487" s="15" t="str">
        <f t="shared" si="13"/>
        <v>D 5%+3%</v>
      </c>
      <c r="AB487" s="15" t="str">
        <f t="shared" si="14"/>
        <v>D 4%+2%</v>
      </c>
      <c r="AC487" s="15" t="str">
        <f t="shared" si="15"/>
        <v>D 4%+1%</v>
      </c>
      <c r="AD487" s="15" t="str">
        <f t="shared" si="16"/>
        <v>D 33%+1%</v>
      </c>
      <c r="AE487" s="15" t="str">
        <f t="shared" si="17"/>
        <v>B 2%+1%</v>
      </c>
      <c r="AF487" s="15" t="str">
        <f t="shared" si="18"/>
        <v>D 96%+3%</v>
      </c>
      <c r="AG487" s="15" t="str">
        <f t="shared" si="19"/>
        <v>B 2%+1%</v>
      </c>
      <c r="AH487" s="15" t="str">
        <f t="shared" si="20"/>
        <v>D 20%+1%</v>
      </c>
      <c r="AI487" s="15" t="str">
        <f t="shared" si="21"/>
        <v>B 10%+6%</v>
      </c>
      <c r="AJ487" t="str">
        <f t="shared" si="22"/>
        <v>C</v>
      </c>
      <c r="AK487" t="str">
        <f t="shared" si="23"/>
        <v>D</v>
      </c>
      <c r="AL487" t="str">
        <f t="shared" si="24"/>
        <v>D</v>
      </c>
      <c r="AM487" t="str">
        <f t="shared" si="25"/>
        <v>D</v>
      </c>
      <c r="AN487" t="str">
        <f t="shared" si="26"/>
        <v>D</v>
      </c>
      <c r="AO487" t="str">
        <f t="shared" si="27"/>
        <v>B</v>
      </c>
      <c r="AP487" t="str">
        <f t="shared" si="28"/>
        <v>D</v>
      </c>
      <c r="AQ487" t="str">
        <f t="shared" si="29"/>
        <v>B</v>
      </c>
      <c r="AR487" t="str">
        <f t="shared" si="30"/>
        <v>D</v>
      </c>
      <c r="AS487" t="str">
        <f t="shared" si="31"/>
        <v>B</v>
      </c>
      <c r="AT487">
        <f t="shared" si="32"/>
        <v>0.018705307780376622</v>
      </c>
      <c r="AU487">
        <f t="shared" si="33"/>
        <v>0.019417207426422826</v>
      </c>
      <c r="AV487">
        <f t="shared" si="34"/>
        <v>0.0011590916891531383</v>
      </c>
      <c r="AW487">
        <f t="shared" si="35"/>
        <v>0.01163338631127116</v>
      </c>
      <c r="AX487">
        <f t="shared" si="36"/>
        <v>0.09413564794933965</v>
      </c>
      <c r="AY487">
        <f t="shared" si="37"/>
        <v>-0.03968058129785826</v>
      </c>
      <c r="AZ487">
        <f t="shared" si="38"/>
        <v>0.0690897091750271</v>
      </c>
      <c r="BA487">
        <f t="shared" si="39"/>
        <v>-0.03783563500733554</v>
      </c>
      <c r="BB487">
        <f t="shared" si="40"/>
        <v>0.05677261366642217</v>
      </c>
      <c r="BC487">
        <f t="shared" si="41"/>
        <v>-0.04745759488728897</v>
      </c>
      <c r="BD487">
        <f t="shared" si="42"/>
        <v>-0.006587319198240772</v>
      </c>
      <c r="BE487">
        <f t="shared" si="43"/>
        <v>0.03155582829523478</v>
      </c>
      <c r="BF487">
        <f t="shared" si="44"/>
        <v>0.01680272435569216</v>
      </c>
      <c r="BG487">
        <f t="shared" si="45"/>
        <v>0.014818206363089066</v>
      </c>
      <c r="BH487">
        <f t="shared" si="46"/>
        <v>0.011271876913505063</v>
      </c>
      <c r="BI487">
        <f t="shared" si="47"/>
        <v>0.007157796502081204</v>
      </c>
      <c r="BJ487">
        <f t="shared" si="48"/>
        <v>0.026340363869094774</v>
      </c>
      <c r="BK487">
        <f t="shared" si="49"/>
        <v>0.011070256353404181</v>
      </c>
      <c r="BL487">
        <f t="shared" si="50"/>
        <v>0.0058648863725588585</v>
      </c>
      <c r="BM487">
        <f t="shared" si="51"/>
        <v>0.05842766063282866</v>
      </c>
      <c r="BO487" t="s">
        <v>45</v>
      </c>
      <c r="BP487">
        <f t="shared" si="52"/>
        <v>6</v>
      </c>
      <c r="BQ487">
        <f t="shared" si="53"/>
        <v>9</v>
      </c>
    </row>
    <row r="488" spans="1:69" ht="12.75">
      <c r="A488">
        <v>47</v>
      </c>
      <c r="B488" t="s">
        <v>46</v>
      </c>
      <c r="C488" t="str">
        <f t="shared" si="11"/>
        <v>A</v>
      </c>
      <c r="D488">
        <f t="shared" si="59"/>
        <v>753862</v>
      </c>
      <c r="E488">
        <f t="shared" si="62"/>
        <v>41786</v>
      </c>
      <c r="F488">
        <f t="shared" si="62"/>
        <v>77963</v>
      </c>
      <c r="G488">
        <f t="shared" si="62"/>
        <v>36192</v>
      </c>
      <c r="H488">
        <f t="shared" si="63"/>
        <v>48156</v>
      </c>
      <c r="I488">
        <f t="shared" si="63"/>
        <v>273973</v>
      </c>
      <c r="J488">
        <f t="shared" si="63"/>
        <v>15810</v>
      </c>
      <c r="K488">
        <f t="shared" si="63"/>
        <v>743963</v>
      </c>
      <c r="L488">
        <f t="shared" si="63"/>
        <v>14771</v>
      </c>
      <c r="M488">
        <f t="shared" si="63"/>
        <v>171030</v>
      </c>
      <c r="N488">
        <f t="shared" si="63"/>
        <v>110401</v>
      </c>
      <c r="O488">
        <f t="shared" si="63"/>
        <v>721329</v>
      </c>
      <c r="P488">
        <f t="shared" si="63"/>
        <v>46280</v>
      </c>
      <c r="Q488">
        <f t="shared" si="63"/>
        <v>49470</v>
      </c>
      <c r="R488">
        <f t="shared" si="64"/>
        <v>25430</v>
      </c>
      <c r="S488">
        <f t="shared" si="64"/>
        <v>35280</v>
      </c>
      <c r="T488">
        <f t="shared" si="64"/>
        <v>250330</v>
      </c>
      <c r="U488">
        <f t="shared" si="64"/>
        <v>12414</v>
      </c>
      <c r="V488">
        <f t="shared" si="64"/>
        <v>699964</v>
      </c>
      <c r="W488">
        <f t="shared" si="64"/>
        <v>9035</v>
      </c>
      <c r="X488">
        <f t="shared" si="64"/>
        <v>160067</v>
      </c>
      <c r="Y488">
        <f t="shared" si="64"/>
        <v>66790</v>
      </c>
      <c r="Z488" s="15" t="str">
        <f t="shared" si="12"/>
        <v>A 6%-1%</v>
      </c>
      <c r="AA488" s="15" t="str">
        <f t="shared" si="13"/>
        <v>D 7%+3%</v>
      </c>
      <c r="AB488" s="15" t="str">
        <f t="shared" si="14"/>
        <v>D 4%+1%</v>
      </c>
      <c r="AC488" s="15" t="str">
        <f t="shared" si="15"/>
        <v>D 5%+1%</v>
      </c>
      <c r="AD488" s="15" t="str">
        <f t="shared" si="16"/>
        <v>D 35%+2%</v>
      </c>
      <c r="AE488" s="15" t="str">
        <f t="shared" si="17"/>
        <v>B 2%+0%</v>
      </c>
      <c r="AF488" s="15" t="str">
        <f t="shared" si="18"/>
        <v>D 97%+2%</v>
      </c>
      <c r="AG488" s="15" t="str">
        <f t="shared" si="19"/>
        <v>B 1%+1%</v>
      </c>
      <c r="AH488" s="15" t="str">
        <f t="shared" si="20"/>
        <v>B 22%+0%</v>
      </c>
      <c r="AI488" s="15" t="str">
        <f t="shared" si="21"/>
        <v>B 9%+5%</v>
      </c>
      <c r="AJ488" t="str">
        <f t="shared" si="22"/>
        <v>A</v>
      </c>
      <c r="AK488" t="str">
        <f t="shared" si="23"/>
        <v>D</v>
      </c>
      <c r="AL488" t="str">
        <f t="shared" si="24"/>
        <v>D</v>
      </c>
      <c r="AM488" t="str">
        <f t="shared" si="25"/>
        <v>D</v>
      </c>
      <c r="AN488" t="str">
        <f t="shared" si="26"/>
        <v>D</v>
      </c>
      <c r="AO488" t="str">
        <f t="shared" si="27"/>
        <v>B</v>
      </c>
      <c r="AP488" t="str">
        <f t="shared" si="28"/>
        <v>D</v>
      </c>
      <c r="AQ488" t="str">
        <f t="shared" si="29"/>
        <v>B</v>
      </c>
      <c r="AR488" t="str">
        <f t="shared" si="30"/>
        <v>B</v>
      </c>
      <c r="AS488" t="str">
        <f t="shared" si="31"/>
        <v>B</v>
      </c>
      <c r="AT488">
        <f t="shared" si="32"/>
        <v>-0.004655215162998175</v>
      </c>
      <c r="AU488">
        <f t="shared" si="33"/>
        <v>0.04072428021684896</v>
      </c>
      <c r="AV488">
        <f t="shared" si="34"/>
        <v>0.0022565429705788814</v>
      </c>
      <c r="AW488">
        <f t="shared" si="35"/>
        <v>0.021273349130974995</v>
      </c>
      <c r="AX488">
        <f t="shared" si="36"/>
        <v>0.038231160488888416</v>
      </c>
      <c r="AY488">
        <f t="shared" si="37"/>
        <v>-0.038991425380912034</v>
      </c>
      <c r="AZ488">
        <f t="shared" si="38"/>
        <v>0.03617220692665868</v>
      </c>
      <c r="BA488">
        <f t="shared" si="39"/>
        <v>-0.01736600846275513</v>
      </c>
      <c r="BB488">
        <f t="shared" si="40"/>
        <v>-0.0015233335695436778</v>
      </c>
      <c r="BC488">
        <f t="shared" si="41"/>
        <v>-0.05837899350759944</v>
      </c>
      <c r="BD488">
        <f t="shared" si="42"/>
        <v>-0.008730107292377075</v>
      </c>
      <c r="BE488">
        <f t="shared" si="43"/>
        <v>0.03483638936480536</v>
      </c>
      <c r="BF488">
        <f t="shared" si="44"/>
        <v>0.012754416002309213</v>
      </c>
      <c r="BG488">
        <f t="shared" si="45"/>
        <v>0.014969344592227138</v>
      </c>
      <c r="BH488">
        <f t="shared" si="46"/>
        <v>0.016385954470234332</v>
      </c>
      <c r="BI488">
        <f t="shared" si="47"/>
        <v>0.003762108079947188</v>
      </c>
      <c r="BJ488">
        <f t="shared" si="48"/>
        <v>0.016487888974740184</v>
      </c>
      <c r="BK488">
        <f t="shared" si="49"/>
        <v>0.007068280662343846</v>
      </c>
      <c r="BL488">
        <f t="shared" si="50"/>
        <v>0.00496608479268168</v>
      </c>
      <c r="BM488">
        <f t="shared" si="51"/>
        <v>0.05385425005770074</v>
      </c>
      <c r="BO488" t="s">
        <v>46</v>
      </c>
      <c r="BP488">
        <f t="shared" si="52"/>
        <v>6</v>
      </c>
      <c r="BQ488">
        <f t="shared" si="53"/>
        <v>10</v>
      </c>
    </row>
    <row r="489" spans="1:69" ht="12.75">
      <c r="A489">
        <v>48</v>
      </c>
      <c r="B489" t="s">
        <v>47</v>
      </c>
      <c r="C489" t="str">
        <f t="shared" si="11"/>
        <v>C</v>
      </c>
      <c r="D489">
        <f t="shared" si="59"/>
        <v>736842</v>
      </c>
      <c r="E489">
        <f t="shared" si="62"/>
        <v>49744</v>
      </c>
      <c r="F489">
        <f t="shared" si="62"/>
        <v>53668</v>
      </c>
      <c r="G489">
        <f t="shared" si="62"/>
        <v>42285</v>
      </c>
      <c r="H489">
        <f t="shared" si="63"/>
        <v>34210</v>
      </c>
      <c r="I489">
        <f t="shared" si="63"/>
        <v>255449</v>
      </c>
      <c r="J489">
        <f t="shared" si="63"/>
        <v>22511</v>
      </c>
      <c r="K489">
        <f t="shared" si="63"/>
        <v>722798</v>
      </c>
      <c r="L489">
        <f t="shared" si="63"/>
        <v>24623</v>
      </c>
      <c r="M489">
        <f t="shared" si="63"/>
        <v>162275</v>
      </c>
      <c r="N489">
        <f t="shared" si="63"/>
        <v>122848</v>
      </c>
      <c r="O489">
        <f t="shared" si="63"/>
        <v>719035</v>
      </c>
      <c r="P489">
        <f t="shared" si="63"/>
        <v>59930</v>
      </c>
      <c r="Q489">
        <f t="shared" si="63"/>
        <v>31060</v>
      </c>
      <c r="R489">
        <f t="shared" si="64"/>
        <v>25040</v>
      </c>
      <c r="S489">
        <f t="shared" si="64"/>
        <v>25480</v>
      </c>
      <c r="T489">
        <f t="shared" si="64"/>
        <v>240230</v>
      </c>
      <c r="U489">
        <f t="shared" si="64"/>
        <v>16954</v>
      </c>
      <c r="V489">
        <f t="shared" si="64"/>
        <v>685098</v>
      </c>
      <c r="W489">
        <f t="shared" si="64"/>
        <v>15437</v>
      </c>
      <c r="X489">
        <f t="shared" si="64"/>
        <v>150897</v>
      </c>
      <c r="Y489">
        <f t="shared" si="64"/>
        <v>76524</v>
      </c>
      <c r="Z489" s="15" t="str">
        <f t="shared" si="12"/>
        <v>C 8%-2%</v>
      </c>
      <c r="AA489" s="15" t="str">
        <f t="shared" si="13"/>
        <v>B 4%+3%</v>
      </c>
      <c r="AB489" s="15" t="str">
        <f t="shared" si="14"/>
        <v>D 3%+2%</v>
      </c>
      <c r="AC489" s="15" t="str">
        <f t="shared" si="15"/>
        <v>D 4%+1%</v>
      </c>
      <c r="AD489" s="15" t="str">
        <f t="shared" si="16"/>
        <v>D 33%+1%</v>
      </c>
      <c r="AE489" s="15" t="str">
        <f t="shared" si="17"/>
        <v>B 2%+1%</v>
      </c>
      <c r="AF489" s="15" t="str">
        <f t="shared" si="18"/>
        <v>D 95%+3%</v>
      </c>
      <c r="AG489" s="15" t="str">
        <f t="shared" si="19"/>
        <v>B 2%+1%</v>
      </c>
      <c r="AH489" s="15" t="str">
        <f t="shared" si="20"/>
        <v>B 21%+1%</v>
      </c>
      <c r="AI489" s="15" t="str">
        <f t="shared" si="21"/>
        <v>B 11%+6%</v>
      </c>
      <c r="AJ489" t="str">
        <f t="shared" si="22"/>
        <v>C</v>
      </c>
      <c r="AK489" t="str">
        <f t="shared" si="23"/>
        <v>B</v>
      </c>
      <c r="AL489" t="str">
        <f t="shared" si="24"/>
        <v>D</v>
      </c>
      <c r="AM489" t="str">
        <f t="shared" si="25"/>
        <v>D</v>
      </c>
      <c r="AN489" t="str">
        <f t="shared" si="26"/>
        <v>D</v>
      </c>
      <c r="AO489" t="str">
        <f t="shared" si="27"/>
        <v>B</v>
      </c>
      <c r="AP489" t="str">
        <f t="shared" si="28"/>
        <v>D</v>
      </c>
      <c r="AQ489" t="str">
        <f t="shared" si="29"/>
        <v>B</v>
      </c>
      <c r="AR489" t="str">
        <f t="shared" si="30"/>
        <v>B</v>
      </c>
      <c r="AS489" t="str">
        <f t="shared" si="31"/>
        <v>B</v>
      </c>
      <c r="AT489">
        <f t="shared" si="32"/>
        <v>0.030881674385721168</v>
      </c>
      <c r="AU489">
        <f t="shared" si="33"/>
        <v>-0.006830650913389108</v>
      </c>
      <c r="AV489">
        <f t="shared" si="34"/>
        <v>0.0074228304747491584</v>
      </c>
      <c r="AW489">
        <f t="shared" si="35"/>
        <v>0.00244605026351212</v>
      </c>
      <c r="AX489">
        <f t="shared" si="36"/>
        <v>0.049550473550695195</v>
      </c>
      <c r="AY489">
        <f t="shared" si="37"/>
        <v>-0.022441674319702818</v>
      </c>
      <c r="AZ489">
        <f t="shared" si="38"/>
        <v>0.015097523339479224</v>
      </c>
      <c r="BA489">
        <f t="shared" si="39"/>
        <v>-0.010217248272520772</v>
      </c>
      <c r="BB489">
        <f t="shared" si="40"/>
        <v>-0.0007797912907004101</v>
      </c>
      <c r="BC489">
        <f t="shared" si="41"/>
        <v>-0.020627454380888033</v>
      </c>
      <c r="BD489">
        <f t="shared" si="42"/>
        <v>-0.01583809641258188</v>
      </c>
      <c r="BE489">
        <f t="shared" si="43"/>
        <v>0.029638368682832726</v>
      </c>
      <c r="BF489">
        <f t="shared" si="44"/>
        <v>0.02256234169519134</v>
      </c>
      <c r="BG489">
        <f t="shared" si="45"/>
        <v>0.010991480289208856</v>
      </c>
      <c r="BH489">
        <f t="shared" si="46"/>
        <v>0.01258026989907196</v>
      </c>
      <c r="BI489">
        <f t="shared" si="47"/>
        <v>0.00697182282493394</v>
      </c>
      <c r="BJ489">
        <f t="shared" si="48"/>
        <v>0.02813826361828131</v>
      </c>
      <c r="BK489">
        <f t="shared" si="49"/>
        <v>0.011947881073829044</v>
      </c>
      <c r="BL489">
        <f t="shared" si="50"/>
        <v>0.010369950656258037</v>
      </c>
      <c r="BM489">
        <f t="shared" si="51"/>
        <v>0.06029633583089555</v>
      </c>
      <c r="BO489" t="s">
        <v>47</v>
      </c>
      <c r="BP489">
        <f t="shared" si="52"/>
        <v>7</v>
      </c>
      <c r="BQ489">
        <f t="shared" si="53"/>
        <v>7</v>
      </c>
    </row>
    <row r="490" spans="1:69" ht="12.75">
      <c r="A490">
        <v>49</v>
      </c>
      <c r="B490" t="s">
        <v>48</v>
      </c>
      <c r="C490" t="str">
        <f t="shared" si="11"/>
        <v>C</v>
      </c>
      <c r="D490">
        <f t="shared" si="59"/>
        <v>621381</v>
      </c>
      <c r="E490">
        <f t="shared" si="62"/>
        <v>34903</v>
      </c>
      <c r="F490">
        <f t="shared" si="62"/>
        <v>73928</v>
      </c>
      <c r="G490">
        <f t="shared" si="62"/>
        <v>28050</v>
      </c>
      <c r="H490">
        <f t="shared" si="63"/>
        <v>42950</v>
      </c>
      <c r="I490">
        <f t="shared" si="63"/>
        <v>236278</v>
      </c>
      <c r="J490">
        <f t="shared" si="63"/>
        <v>13427</v>
      </c>
      <c r="K490">
        <f t="shared" si="63"/>
        <v>611868</v>
      </c>
      <c r="L490">
        <f t="shared" si="63"/>
        <v>15166</v>
      </c>
      <c r="M490">
        <f t="shared" si="63"/>
        <v>147751</v>
      </c>
      <c r="N490">
        <f t="shared" si="63"/>
        <v>83523</v>
      </c>
      <c r="O490">
        <f t="shared" si="63"/>
        <v>600099</v>
      </c>
      <c r="P490">
        <f t="shared" si="63"/>
        <v>45760</v>
      </c>
      <c r="Q490">
        <f t="shared" si="63"/>
        <v>50900</v>
      </c>
      <c r="R490">
        <f t="shared" si="64"/>
        <v>17580</v>
      </c>
      <c r="S490">
        <f t="shared" si="64"/>
        <v>32590</v>
      </c>
      <c r="T490">
        <f t="shared" si="64"/>
        <v>220260</v>
      </c>
      <c r="U490">
        <f t="shared" si="64"/>
        <v>12326</v>
      </c>
      <c r="V490">
        <f t="shared" si="64"/>
        <v>579234</v>
      </c>
      <c r="W490">
        <f t="shared" si="64"/>
        <v>9113</v>
      </c>
      <c r="X490">
        <f t="shared" si="64"/>
        <v>136456</v>
      </c>
      <c r="Y490">
        <f t="shared" si="64"/>
        <v>52700</v>
      </c>
      <c r="Z490" s="15" t="str">
        <f t="shared" si="12"/>
        <v>C 8%-2%</v>
      </c>
      <c r="AA490" s="15" t="str">
        <f t="shared" si="13"/>
        <v>D 8%+3%</v>
      </c>
      <c r="AB490" s="15" t="str">
        <f t="shared" si="14"/>
        <v>D 3%+2%</v>
      </c>
      <c r="AC490" s="15" t="str">
        <f t="shared" si="15"/>
        <v>D 5%+1%</v>
      </c>
      <c r="AD490" s="15" t="str">
        <f t="shared" si="16"/>
        <v>D 37%+1%</v>
      </c>
      <c r="AE490" s="15" t="str">
        <f t="shared" si="17"/>
        <v>B 2%+0%</v>
      </c>
      <c r="AF490" s="15" t="str">
        <f t="shared" si="18"/>
        <v>D 97%+2%</v>
      </c>
      <c r="AG490" s="15" t="str">
        <f t="shared" si="19"/>
        <v>B 2%+1%</v>
      </c>
      <c r="AH490" s="15" t="str">
        <f t="shared" si="20"/>
        <v>D 23%+1%</v>
      </c>
      <c r="AI490" s="15" t="str">
        <f t="shared" si="21"/>
        <v>B 9%+5%</v>
      </c>
      <c r="AJ490" t="str">
        <f t="shared" si="22"/>
        <v>C</v>
      </c>
      <c r="AK490" t="str">
        <f t="shared" si="23"/>
        <v>D</v>
      </c>
      <c r="AL490" t="str">
        <f t="shared" si="24"/>
        <v>D</v>
      </c>
      <c r="AM490" t="str">
        <f t="shared" si="25"/>
        <v>D</v>
      </c>
      <c r="AN490" t="str">
        <f t="shared" si="26"/>
        <v>D</v>
      </c>
      <c r="AO490" t="str">
        <f t="shared" si="27"/>
        <v>B</v>
      </c>
      <c r="AP490" t="str">
        <f t="shared" si="28"/>
        <v>D</v>
      </c>
      <c r="AQ490" t="str">
        <f t="shared" si="29"/>
        <v>B</v>
      </c>
      <c r="AR490" t="str">
        <f t="shared" si="30"/>
        <v>D</v>
      </c>
      <c r="AS490" t="str">
        <f t="shared" si="31"/>
        <v>B</v>
      </c>
      <c r="AT490">
        <f t="shared" si="32"/>
        <v>0.01676568498063772</v>
      </c>
      <c r="AU490">
        <f t="shared" si="33"/>
        <v>0.039816363722551706</v>
      </c>
      <c r="AV490">
        <f t="shared" si="34"/>
        <v>0.0014248510090421641</v>
      </c>
      <c r="AW490">
        <f t="shared" si="35"/>
        <v>0.01623513004748426</v>
      </c>
      <c r="AX490">
        <f t="shared" si="36"/>
        <v>0.08554033081864515</v>
      </c>
      <c r="AY490">
        <f t="shared" si="37"/>
        <v>-0.022422578065616598</v>
      </c>
      <c r="AZ490">
        <f t="shared" si="38"/>
        <v>0.029463336571476373</v>
      </c>
      <c r="BA490">
        <f t="shared" si="39"/>
        <v>-0.02181893140021347</v>
      </c>
      <c r="BB490">
        <f t="shared" si="40"/>
        <v>0.023932871431161323</v>
      </c>
      <c r="BC490">
        <f t="shared" si="41"/>
        <v>-0.04461423232606636</v>
      </c>
      <c r="BD490">
        <f t="shared" si="42"/>
        <v>-0.020084037702301494</v>
      </c>
      <c r="BE490">
        <f t="shared" si="43"/>
        <v>0.034154367200880734</v>
      </c>
      <c r="BF490">
        <f t="shared" si="44"/>
        <v>0.015846220387902607</v>
      </c>
      <c r="BG490">
        <f t="shared" si="45"/>
        <v>0.014812527906612014</v>
      </c>
      <c r="BH490">
        <f t="shared" si="46"/>
        <v>0.013207141303000047</v>
      </c>
      <c r="BI490">
        <f t="shared" si="47"/>
        <v>0.0010683765783479175</v>
      </c>
      <c r="BJ490">
        <f t="shared" si="48"/>
        <v>0.019459815244897483</v>
      </c>
      <c r="BK490">
        <f t="shared" si="49"/>
        <v>0.009221098191752635</v>
      </c>
      <c r="BL490">
        <f t="shared" si="50"/>
        <v>0.010389284776671587</v>
      </c>
      <c r="BM490">
        <f t="shared" si="51"/>
        <v>0.0465962740709847</v>
      </c>
      <c r="BO490" t="s">
        <v>48</v>
      </c>
      <c r="BP490">
        <f t="shared" si="52"/>
        <v>6</v>
      </c>
      <c r="BQ490">
        <f t="shared" si="53"/>
        <v>12</v>
      </c>
    </row>
    <row r="491" spans="1:69" ht="12.75">
      <c r="A491">
        <v>50</v>
      </c>
      <c r="B491" t="s">
        <v>49</v>
      </c>
      <c r="C491" t="str">
        <f t="shared" si="11"/>
        <v>B</v>
      </c>
      <c r="D491">
        <f t="shared" si="59"/>
        <v>688246</v>
      </c>
      <c r="E491">
        <f t="shared" si="62"/>
        <v>36711</v>
      </c>
      <c r="F491">
        <f t="shared" si="62"/>
        <v>39787</v>
      </c>
      <c r="G491">
        <f t="shared" si="62"/>
        <v>38577</v>
      </c>
      <c r="H491">
        <f t="shared" si="63"/>
        <v>28962</v>
      </c>
      <c r="I491">
        <f t="shared" si="63"/>
        <v>218534</v>
      </c>
      <c r="J491">
        <f t="shared" si="63"/>
        <v>25762</v>
      </c>
      <c r="K491">
        <f t="shared" si="63"/>
        <v>672272</v>
      </c>
      <c r="L491">
        <f t="shared" si="63"/>
        <v>26789</v>
      </c>
      <c r="M491">
        <f t="shared" si="63"/>
        <v>138082</v>
      </c>
      <c r="N491">
        <f t="shared" si="63"/>
        <v>127137</v>
      </c>
      <c r="O491">
        <f t="shared" si="63"/>
        <v>666808</v>
      </c>
      <c r="P491">
        <f t="shared" si="63"/>
        <v>32990</v>
      </c>
      <c r="Q491">
        <f t="shared" si="63"/>
        <v>29170</v>
      </c>
      <c r="R491">
        <f t="shared" si="64"/>
        <v>26460</v>
      </c>
      <c r="S491">
        <f t="shared" si="64"/>
        <v>20940</v>
      </c>
      <c r="T491">
        <f t="shared" si="64"/>
        <v>206180</v>
      </c>
      <c r="U491">
        <f t="shared" si="64"/>
        <v>17442</v>
      </c>
      <c r="V491">
        <f t="shared" si="64"/>
        <v>636325</v>
      </c>
      <c r="W491">
        <f t="shared" si="64"/>
        <v>14638</v>
      </c>
      <c r="X491">
        <f t="shared" si="64"/>
        <v>128956</v>
      </c>
      <c r="Y491">
        <f t="shared" si="64"/>
        <v>78414</v>
      </c>
      <c r="Z491" s="15" t="str">
        <f t="shared" si="12"/>
        <v>B 5%+0%</v>
      </c>
      <c r="AA491" s="15" t="str">
        <f t="shared" si="13"/>
        <v>D 4%+1%</v>
      </c>
      <c r="AB491" s="15" t="str">
        <f t="shared" si="14"/>
        <v>B 4%+2%</v>
      </c>
      <c r="AC491" s="15" t="str">
        <f t="shared" si="15"/>
        <v>D 3%+1%</v>
      </c>
      <c r="AD491" s="15" t="str">
        <f t="shared" si="16"/>
        <v>D 31%+1%</v>
      </c>
      <c r="AE491" s="15" t="str">
        <f t="shared" si="17"/>
        <v>B 3%+1%</v>
      </c>
      <c r="AF491" s="15" t="str">
        <f t="shared" si="18"/>
        <v>D 95%+2%</v>
      </c>
      <c r="AG491" s="15" t="str">
        <f t="shared" si="19"/>
        <v>B 2%+2%</v>
      </c>
      <c r="AH491" s="15" t="str">
        <f t="shared" si="20"/>
        <v>D 19%+1%</v>
      </c>
      <c r="AI491" s="15" t="str">
        <f t="shared" si="21"/>
        <v>B 12%+7%</v>
      </c>
      <c r="AJ491" t="str">
        <f t="shared" si="22"/>
        <v>B</v>
      </c>
      <c r="AK491" t="str">
        <f t="shared" si="23"/>
        <v>D</v>
      </c>
      <c r="AL491" t="str">
        <f t="shared" si="24"/>
        <v>B</v>
      </c>
      <c r="AM491" t="str">
        <f t="shared" si="25"/>
        <v>D</v>
      </c>
      <c r="AN491" t="str">
        <f t="shared" si="26"/>
        <v>D</v>
      </c>
      <c r="AO491" t="str">
        <f t="shared" si="27"/>
        <v>B</v>
      </c>
      <c r="AP491" t="str">
        <f t="shared" si="28"/>
        <v>D</v>
      </c>
      <c r="AQ491" t="str">
        <f t="shared" si="29"/>
        <v>B</v>
      </c>
      <c r="AR491" t="str">
        <f t="shared" si="30"/>
        <v>D</v>
      </c>
      <c r="AS491" t="str">
        <f t="shared" si="31"/>
        <v>B</v>
      </c>
      <c r="AT491">
        <f t="shared" si="32"/>
        <v>-0.023432366427293204</v>
      </c>
      <c r="AU491">
        <f t="shared" si="33"/>
        <v>0.02294700144244332</v>
      </c>
      <c r="AV491">
        <f t="shared" si="34"/>
        <v>-0.009041762739054063</v>
      </c>
      <c r="AW491">
        <f t="shared" si="35"/>
        <v>0.007576109968778222</v>
      </c>
      <c r="AX491">
        <f t="shared" si="36"/>
        <v>0.027464125408186324</v>
      </c>
      <c r="AY491">
        <f t="shared" si="37"/>
        <v>-0.030872024343382574</v>
      </c>
      <c r="AZ491">
        <f t="shared" si="38"/>
        <v>0.025611010015964997</v>
      </c>
      <c r="BA491">
        <f t="shared" si="39"/>
        <v>-0.0035672879823412246</v>
      </c>
      <c r="BB491">
        <f t="shared" si="40"/>
        <v>0.00261926141167676</v>
      </c>
      <c r="BC491">
        <f t="shared" si="41"/>
        <v>-0.051385772679473515</v>
      </c>
      <c r="BD491">
        <f t="shared" si="42"/>
        <v>0.0038654280947946</v>
      </c>
      <c r="BE491">
        <f t="shared" si="43"/>
        <v>0.01406354577872572</v>
      </c>
      <c r="BF491">
        <f t="shared" si="44"/>
        <v>0.016369591871367294</v>
      </c>
      <c r="BG491">
        <f t="shared" si="45"/>
        <v>0.010677541378619773</v>
      </c>
      <c r="BH491">
        <f t="shared" si="46"/>
        <v>0.008318646283005937</v>
      </c>
      <c r="BI491">
        <f t="shared" si="47"/>
        <v>0.011273928926378903</v>
      </c>
      <c r="BJ491">
        <f t="shared" si="48"/>
        <v>0.022505084030678746</v>
      </c>
      <c r="BK491">
        <f t="shared" si="49"/>
        <v>0.016971236453610917</v>
      </c>
      <c r="BL491">
        <f t="shared" si="50"/>
        <v>0.00723584423496762</v>
      </c>
      <c r="BM491">
        <f t="shared" si="51"/>
        <v>0.0671300312086124</v>
      </c>
      <c r="BO491" t="s">
        <v>49</v>
      </c>
      <c r="BP491">
        <f t="shared" si="52"/>
        <v>5</v>
      </c>
      <c r="BQ491">
        <f t="shared" si="53"/>
        <v>6</v>
      </c>
    </row>
    <row r="492" spans="1:69" ht="12.75">
      <c r="A492">
        <v>51</v>
      </c>
      <c r="B492" t="s">
        <v>50</v>
      </c>
      <c r="C492" t="str">
        <f t="shared" si="11"/>
        <v>C</v>
      </c>
      <c r="D492">
        <f t="shared" si="59"/>
        <v>786930</v>
      </c>
      <c r="E492">
        <f t="shared" si="62"/>
        <v>48288</v>
      </c>
      <c r="F492">
        <f t="shared" si="62"/>
        <v>73834</v>
      </c>
      <c r="G492">
        <f t="shared" si="62"/>
        <v>45106</v>
      </c>
      <c r="H492">
        <f t="shared" si="63"/>
        <v>36654</v>
      </c>
      <c r="I492">
        <f t="shared" si="63"/>
        <v>288524</v>
      </c>
      <c r="J492">
        <f t="shared" si="63"/>
        <v>20614</v>
      </c>
      <c r="K492">
        <f t="shared" si="63"/>
        <v>771487</v>
      </c>
      <c r="L492">
        <f t="shared" si="63"/>
        <v>24956</v>
      </c>
      <c r="M492">
        <f t="shared" si="63"/>
        <v>182712</v>
      </c>
      <c r="N492">
        <f t="shared" si="63"/>
        <v>113004</v>
      </c>
      <c r="O492">
        <f t="shared" si="63"/>
        <v>767807</v>
      </c>
      <c r="P492">
        <f t="shared" si="63"/>
        <v>55420</v>
      </c>
      <c r="Q492">
        <f t="shared" si="63"/>
        <v>54900</v>
      </c>
      <c r="R492">
        <f t="shared" si="64"/>
        <v>26620</v>
      </c>
      <c r="S492">
        <f t="shared" si="64"/>
        <v>27130</v>
      </c>
      <c r="T492">
        <f t="shared" si="64"/>
        <v>274880</v>
      </c>
      <c r="U492">
        <f t="shared" si="64"/>
        <v>14818</v>
      </c>
      <c r="V492">
        <f t="shared" si="64"/>
        <v>735203</v>
      </c>
      <c r="W492">
        <f t="shared" si="64"/>
        <v>14095</v>
      </c>
      <c r="X492">
        <f t="shared" si="64"/>
        <v>166406</v>
      </c>
      <c r="Y492">
        <f t="shared" si="64"/>
        <v>69967</v>
      </c>
      <c r="Z492" s="15" t="str">
        <f t="shared" si="12"/>
        <v>C 7%-1%</v>
      </c>
      <c r="AA492" s="15" t="str">
        <f t="shared" si="13"/>
        <v>D 7%+2%</v>
      </c>
      <c r="AB492" s="15" t="str">
        <f t="shared" si="14"/>
        <v>B 3%+2%</v>
      </c>
      <c r="AC492" s="15" t="str">
        <f t="shared" si="15"/>
        <v>D 4%+1%</v>
      </c>
      <c r="AD492" s="15" t="str">
        <f t="shared" si="16"/>
        <v>D 36%+1%</v>
      </c>
      <c r="AE492" s="15" t="str">
        <f t="shared" si="17"/>
        <v>B 2%+1%</v>
      </c>
      <c r="AF492" s="15" t="str">
        <f t="shared" si="18"/>
        <v>D 96%+2%</v>
      </c>
      <c r="AG492" s="15" t="str">
        <f t="shared" si="19"/>
        <v>B 2%+1%</v>
      </c>
      <c r="AH492" s="15" t="str">
        <f t="shared" si="20"/>
        <v>D 22%+2%</v>
      </c>
      <c r="AI492" s="15" t="str">
        <f t="shared" si="21"/>
        <v>B 9%+5%</v>
      </c>
      <c r="AJ492" t="str">
        <f t="shared" si="22"/>
        <v>C</v>
      </c>
      <c r="AK492" t="str">
        <f t="shared" si="23"/>
        <v>D</v>
      </c>
      <c r="AL492" t="str">
        <f t="shared" si="24"/>
        <v>B</v>
      </c>
      <c r="AM492" t="str">
        <f t="shared" si="25"/>
        <v>D</v>
      </c>
      <c r="AN492" t="str">
        <f t="shared" si="26"/>
        <v>D</v>
      </c>
      <c r="AO492" t="str">
        <f t="shared" si="27"/>
        <v>B</v>
      </c>
      <c r="AP492" t="str">
        <f t="shared" si="28"/>
        <v>D</v>
      </c>
      <c r="AQ492" t="str">
        <f t="shared" si="29"/>
        <v>B</v>
      </c>
      <c r="AR492" t="str">
        <f t="shared" si="30"/>
        <v>D</v>
      </c>
      <c r="AS492" t="str">
        <f t="shared" si="31"/>
        <v>B</v>
      </c>
      <c r="AT492">
        <f t="shared" si="32"/>
        <v>0.008546982689710825</v>
      </c>
      <c r="AU492">
        <f t="shared" si="33"/>
        <v>0.04836011269506553</v>
      </c>
      <c r="AV492">
        <f t="shared" si="34"/>
        <v>-0.006126957844172984</v>
      </c>
      <c r="AW492">
        <f t="shared" si="35"/>
        <v>0.011953589747953831</v>
      </c>
      <c r="AX492">
        <f t="shared" si="36"/>
        <v>0.08462837999701645</v>
      </c>
      <c r="AY492">
        <f t="shared" si="37"/>
        <v>-0.029469978414549552</v>
      </c>
      <c r="AZ492">
        <f t="shared" si="38"/>
        <v>0.02746391411014848</v>
      </c>
      <c r="BA492">
        <f t="shared" si="39"/>
        <v>-0.011216180218625919</v>
      </c>
      <c r="BB492">
        <f t="shared" si="40"/>
        <v>0.023114699711908965</v>
      </c>
      <c r="BC492">
        <f t="shared" si="41"/>
        <v>-0.05737305776091947</v>
      </c>
      <c r="BD492">
        <f t="shared" si="42"/>
        <v>-0.010817087209244652</v>
      </c>
      <c r="BE492">
        <f t="shared" si="43"/>
        <v>0.02232302832736796</v>
      </c>
      <c r="BF492">
        <f t="shared" si="44"/>
        <v>0.022648777298607675</v>
      </c>
      <c r="BG492">
        <f t="shared" si="45"/>
        <v>0.011244075407408391</v>
      </c>
      <c r="BH492">
        <f t="shared" si="46"/>
        <v>0.008638429248908508</v>
      </c>
      <c r="BI492">
        <f t="shared" si="47"/>
        <v>0.006896347723481879</v>
      </c>
      <c r="BJ492">
        <f t="shared" si="48"/>
        <v>0.02283943320944215</v>
      </c>
      <c r="BK492">
        <f t="shared" si="49"/>
        <v>0.013355635127602506</v>
      </c>
      <c r="BL492">
        <f t="shared" si="50"/>
        <v>0.015454350973408637</v>
      </c>
      <c r="BM492">
        <f t="shared" si="51"/>
        <v>0.05247531801057986</v>
      </c>
      <c r="BO492" t="s">
        <v>50</v>
      </c>
      <c r="BP492">
        <f t="shared" si="52"/>
        <v>6</v>
      </c>
      <c r="BQ492">
        <f t="shared" si="53"/>
        <v>9</v>
      </c>
    </row>
    <row r="493" spans="1:69" ht="12.75">
      <c r="A493">
        <v>52</v>
      </c>
      <c r="B493" t="s">
        <v>51</v>
      </c>
      <c r="C493" t="str">
        <f t="shared" si="11"/>
        <v>C</v>
      </c>
      <c r="D493">
        <f t="shared" si="59"/>
        <v>577883</v>
      </c>
      <c r="E493">
        <f t="shared" si="62"/>
        <v>49074</v>
      </c>
      <c r="F493">
        <f t="shared" si="62"/>
        <v>30516</v>
      </c>
      <c r="G493">
        <f t="shared" si="62"/>
        <v>31414</v>
      </c>
      <c r="H493">
        <f t="shared" si="63"/>
        <v>24074</v>
      </c>
      <c r="I493">
        <f t="shared" si="63"/>
        <v>184073</v>
      </c>
      <c r="J493">
        <f t="shared" si="63"/>
        <v>31531</v>
      </c>
      <c r="K493">
        <f t="shared" si="63"/>
        <v>564589</v>
      </c>
      <c r="L493">
        <f t="shared" si="63"/>
        <v>24373</v>
      </c>
      <c r="M493">
        <f t="shared" si="63"/>
        <v>118229</v>
      </c>
      <c r="N493">
        <f t="shared" si="63"/>
        <v>119104</v>
      </c>
      <c r="O493">
        <f t="shared" si="63"/>
        <v>584230</v>
      </c>
      <c r="P493">
        <f t="shared" si="63"/>
        <v>57450</v>
      </c>
      <c r="Q493">
        <f t="shared" si="63"/>
        <v>19970</v>
      </c>
      <c r="R493">
        <f t="shared" si="64"/>
        <v>21020</v>
      </c>
      <c r="S493">
        <f t="shared" si="64"/>
        <v>17900</v>
      </c>
      <c r="T493">
        <f t="shared" si="64"/>
        <v>182460</v>
      </c>
      <c r="U493">
        <f t="shared" si="64"/>
        <v>27631</v>
      </c>
      <c r="V493">
        <f t="shared" si="64"/>
        <v>556674</v>
      </c>
      <c r="W493">
        <f t="shared" si="64"/>
        <v>14219</v>
      </c>
      <c r="X493">
        <f t="shared" si="64"/>
        <v>124487</v>
      </c>
      <c r="Y493">
        <f t="shared" si="64"/>
        <v>82276</v>
      </c>
      <c r="Z493" s="15" t="str">
        <f t="shared" si="12"/>
        <v>C 10%-1%</v>
      </c>
      <c r="AA493" s="15" t="str">
        <f t="shared" si="13"/>
        <v>D 3%+2%</v>
      </c>
      <c r="AB493" s="15" t="str">
        <f t="shared" si="14"/>
        <v>B 4%+2%</v>
      </c>
      <c r="AC493" s="15" t="str">
        <f t="shared" si="15"/>
        <v>D 3%+1%</v>
      </c>
      <c r="AD493" s="15" t="str">
        <f t="shared" si="16"/>
        <v>D 31%+1%</v>
      </c>
      <c r="AE493" s="15" t="str">
        <f t="shared" si="17"/>
        <v>D 5%+1%</v>
      </c>
      <c r="AF493" s="15" t="str">
        <f t="shared" si="18"/>
        <v>D 95%+2%</v>
      </c>
      <c r="AG493" s="15" t="str">
        <f t="shared" si="19"/>
        <v>B 2%+2%</v>
      </c>
      <c r="AH493" s="15" t="str">
        <f t="shared" si="20"/>
        <v>C 21%-1%</v>
      </c>
      <c r="AI493" s="15" t="str">
        <f t="shared" si="21"/>
        <v>B 14%+7%</v>
      </c>
      <c r="AJ493" t="str">
        <f t="shared" si="22"/>
        <v>C</v>
      </c>
      <c r="AK493" t="str">
        <f t="shared" si="23"/>
        <v>D</v>
      </c>
      <c r="AL493" t="str">
        <f t="shared" si="24"/>
        <v>B</v>
      </c>
      <c r="AM493" t="str">
        <f t="shared" si="25"/>
        <v>D</v>
      </c>
      <c r="AN493" t="str">
        <f t="shared" si="26"/>
        <v>D</v>
      </c>
      <c r="AO493" t="str">
        <f t="shared" si="27"/>
        <v>D</v>
      </c>
      <c r="AP493" t="str">
        <f t="shared" si="28"/>
        <v>D</v>
      </c>
      <c r="AQ493" t="str">
        <f t="shared" si="29"/>
        <v>B</v>
      </c>
      <c r="AR493" t="str">
        <f t="shared" si="30"/>
        <v>C</v>
      </c>
      <c r="AS493" t="str">
        <f t="shared" si="31"/>
        <v>B</v>
      </c>
      <c r="AT493">
        <f t="shared" si="32"/>
        <v>0.025489605620818076</v>
      </c>
      <c r="AU493">
        <f t="shared" si="33"/>
        <v>0.00699727747201569</v>
      </c>
      <c r="AV493">
        <f t="shared" si="34"/>
        <v>-0.006543329602658042</v>
      </c>
      <c r="AW493">
        <f t="shared" si="35"/>
        <v>0.005886240201924825</v>
      </c>
      <c r="AX493">
        <f t="shared" si="36"/>
        <v>0.017398240909496043</v>
      </c>
      <c r="AY493">
        <f t="shared" si="37"/>
        <v>0.004380147094904502</v>
      </c>
      <c r="AZ493">
        <f t="shared" si="38"/>
        <v>0.019869046853312367</v>
      </c>
      <c r="BA493">
        <f t="shared" si="39"/>
        <v>-0.002414948997215026</v>
      </c>
      <c r="BB493">
        <f t="shared" si="40"/>
        <v>0.0034445470916876497</v>
      </c>
      <c r="BC493">
        <f t="shared" si="41"/>
        <v>-0.007034998466468545</v>
      </c>
      <c r="BD493">
        <f t="shared" si="42"/>
        <v>-0.013414256082214429</v>
      </c>
      <c r="BE493">
        <f t="shared" si="43"/>
        <v>0.01862479347193139</v>
      </c>
      <c r="BF493">
        <f t="shared" si="44"/>
        <v>0.018381503853981768</v>
      </c>
      <c r="BG493">
        <f t="shared" si="45"/>
        <v>0.011020333373161068</v>
      </c>
      <c r="BH493">
        <f t="shared" si="46"/>
        <v>0.006221366789312455</v>
      </c>
      <c r="BI493">
        <f t="shared" si="47"/>
        <v>0.007268218047836304</v>
      </c>
      <c r="BJ493">
        <f t="shared" si="48"/>
        <v>0.02416169906411869</v>
      </c>
      <c r="BK493">
        <f t="shared" si="49"/>
        <v>0.01783833993639427</v>
      </c>
      <c r="BL493">
        <f t="shared" si="50"/>
        <v>-0.008488896806523871</v>
      </c>
      <c r="BM493">
        <f t="shared" si="51"/>
        <v>0.06527590522878243</v>
      </c>
      <c r="BO493" t="s">
        <v>51</v>
      </c>
      <c r="BP493">
        <f t="shared" si="52"/>
        <v>8</v>
      </c>
      <c r="BQ493">
        <f t="shared" si="53"/>
        <v>5</v>
      </c>
    </row>
    <row r="494" spans="1:69" ht="12.75">
      <c r="A494">
        <v>53</v>
      </c>
      <c r="B494" t="s">
        <v>52</v>
      </c>
      <c r="C494" t="str">
        <f t="shared" si="11"/>
        <v>C</v>
      </c>
      <c r="D494">
        <f t="shared" si="59"/>
        <v>777920</v>
      </c>
      <c r="E494">
        <f t="shared" si="62"/>
        <v>70754</v>
      </c>
      <c r="F494">
        <f t="shared" si="62"/>
        <v>45895</v>
      </c>
      <c r="G494">
        <f t="shared" si="62"/>
        <v>40572</v>
      </c>
      <c r="H494">
        <f aca="true" t="shared" si="65" ref="H494:Q499">SUMIF($C$3:$C$436,$A494,H$3:H$436)</f>
        <v>35661</v>
      </c>
      <c r="I494">
        <f t="shared" si="65"/>
        <v>265643</v>
      </c>
      <c r="J494">
        <f t="shared" si="65"/>
        <v>39410</v>
      </c>
      <c r="K494">
        <f t="shared" si="65"/>
        <v>761103</v>
      </c>
      <c r="L494">
        <f t="shared" si="65"/>
        <v>29776</v>
      </c>
      <c r="M494">
        <f t="shared" si="65"/>
        <v>181326</v>
      </c>
      <c r="N494">
        <f t="shared" si="65"/>
        <v>144819</v>
      </c>
      <c r="O494">
        <f t="shared" si="65"/>
        <v>772180</v>
      </c>
      <c r="P494">
        <f t="shared" si="65"/>
        <v>89470</v>
      </c>
      <c r="Q494">
        <f t="shared" si="65"/>
        <v>30680</v>
      </c>
      <c r="R494">
        <f aca="true" t="shared" si="66" ref="R494:Y499">SUMIF($C$3:$C$436,$A494,R$3:R$436)</f>
        <v>23280</v>
      </c>
      <c r="S494">
        <f t="shared" si="66"/>
        <v>29410</v>
      </c>
      <c r="T494">
        <f t="shared" si="66"/>
        <v>260790</v>
      </c>
      <c r="U494">
        <f t="shared" si="66"/>
        <v>30644</v>
      </c>
      <c r="V494">
        <f t="shared" si="66"/>
        <v>737469</v>
      </c>
      <c r="W494">
        <f t="shared" si="66"/>
        <v>18730</v>
      </c>
      <c r="X494">
        <f t="shared" si="66"/>
        <v>189612</v>
      </c>
      <c r="Y494">
        <f t="shared" si="66"/>
        <v>94356</v>
      </c>
      <c r="Z494" s="15" t="str">
        <f t="shared" si="12"/>
        <v>C 12%-2%</v>
      </c>
      <c r="AA494" s="15" t="str">
        <f t="shared" si="13"/>
        <v>D 4%+2%</v>
      </c>
      <c r="AB494" s="15" t="str">
        <f t="shared" si="14"/>
        <v>B 3%+2%</v>
      </c>
      <c r="AC494" s="15" t="str">
        <f t="shared" si="15"/>
        <v>D 4%+1%</v>
      </c>
      <c r="AD494" s="15" t="str">
        <f t="shared" si="16"/>
        <v>D 34%+0%</v>
      </c>
      <c r="AE494" s="15" t="str">
        <f t="shared" si="17"/>
        <v>D 4%+1%</v>
      </c>
      <c r="AF494" s="15" t="str">
        <f t="shared" si="18"/>
        <v>D 96%+2%</v>
      </c>
      <c r="AG494" s="15" t="str">
        <f t="shared" si="19"/>
        <v>B 2%+1%</v>
      </c>
      <c r="AH494" s="15" t="str">
        <f t="shared" si="20"/>
        <v>C 25%-1%</v>
      </c>
      <c r="AI494" s="15" t="str">
        <f t="shared" si="21"/>
        <v>B 12%+6%</v>
      </c>
      <c r="AJ494" t="str">
        <f t="shared" si="22"/>
        <v>C</v>
      </c>
      <c r="AK494" t="str">
        <f t="shared" si="23"/>
        <v>D</v>
      </c>
      <c r="AL494" t="str">
        <f t="shared" si="24"/>
        <v>B</v>
      </c>
      <c r="AM494" t="str">
        <f t="shared" si="25"/>
        <v>D</v>
      </c>
      <c r="AN494" t="str">
        <f t="shared" si="26"/>
        <v>D</v>
      </c>
      <c r="AO494" t="str">
        <f t="shared" si="27"/>
        <v>D</v>
      </c>
      <c r="AP494" t="str">
        <f t="shared" si="28"/>
        <v>D</v>
      </c>
      <c r="AQ494" t="str">
        <f t="shared" si="29"/>
        <v>B</v>
      </c>
      <c r="AR494" t="str">
        <f t="shared" si="30"/>
        <v>C</v>
      </c>
      <c r="AS494" t="str">
        <f t="shared" si="31"/>
        <v>B</v>
      </c>
      <c r="AT494">
        <f t="shared" si="32"/>
        <v>0.03665394307070291</v>
      </c>
      <c r="AU494">
        <f t="shared" si="33"/>
        <v>0.0023460888801360574</v>
      </c>
      <c r="AV494">
        <f t="shared" si="34"/>
        <v>-0.008371210766983442</v>
      </c>
      <c r="AW494">
        <f t="shared" si="35"/>
        <v>0.00038008277824020525</v>
      </c>
      <c r="AX494">
        <f t="shared" si="36"/>
        <v>0.02819540999391157</v>
      </c>
      <c r="AY494">
        <f t="shared" si="37"/>
        <v>0.0038852361567407873</v>
      </c>
      <c r="AZ494">
        <f t="shared" si="38"/>
        <v>0.028626571575818494</v>
      </c>
      <c r="BA494">
        <f t="shared" si="39"/>
        <v>-0.0038266540443856675</v>
      </c>
      <c r="BB494">
        <f t="shared" si="40"/>
        <v>0.06482567471865835</v>
      </c>
      <c r="BC494">
        <f t="shared" si="41"/>
        <v>-0.021985884664016297</v>
      </c>
      <c r="BD494">
        <f t="shared" si="42"/>
        <v>-0.024913969613230155</v>
      </c>
      <c r="BE494">
        <f t="shared" si="43"/>
        <v>0.01926540032547299</v>
      </c>
      <c r="BF494">
        <f t="shared" si="44"/>
        <v>0.022006052191619257</v>
      </c>
      <c r="BG494">
        <f t="shared" si="45"/>
        <v>0.007754500162153698</v>
      </c>
      <c r="BH494">
        <f t="shared" si="46"/>
        <v>0.0037464232120680285</v>
      </c>
      <c r="BI494">
        <f t="shared" si="47"/>
        <v>0.010975688794722535</v>
      </c>
      <c r="BJ494">
        <f t="shared" si="48"/>
        <v>0.023334050052899236</v>
      </c>
      <c r="BK494">
        <f t="shared" si="49"/>
        <v>0.014020426966433158</v>
      </c>
      <c r="BL494">
        <f t="shared" si="50"/>
        <v>-0.01246333915394049</v>
      </c>
      <c r="BM494">
        <f t="shared" si="51"/>
        <v>0.0639675090981924</v>
      </c>
      <c r="BO494" t="s">
        <v>52</v>
      </c>
      <c r="BP494">
        <f t="shared" si="52"/>
        <v>9</v>
      </c>
      <c r="BQ494">
        <f t="shared" si="53"/>
        <v>6</v>
      </c>
    </row>
    <row r="495" spans="1:69" ht="12.75">
      <c r="A495">
        <v>54</v>
      </c>
      <c r="B495" t="s">
        <v>53</v>
      </c>
      <c r="C495" t="str">
        <f t="shared" si="11"/>
        <v>C</v>
      </c>
      <c r="D495">
        <f t="shared" si="59"/>
        <v>619496</v>
      </c>
      <c r="E495">
        <f t="shared" si="62"/>
        <v>58483</v>
      </c>
      <c r="F495">
        <f t="shared" si="62"/>
        <v>37468</v>
      </c>
      <c r="G495">
        <f t="shared" si="62"/>
        <v>38231</v>
      </c>
      <c r="H495">
        <f t="shared" si="65"/>
        <v>28875</v>
      </c>
      <c r="I495">
        <f t="shared" si="65"/>
        <v>208907</v>
      </c>
      <c r="J495">
        <f t="shared" si="65"/>
        <v>20576</v>
      </c>
      <c r="K495">
        <f t="shared" si="65"/>
        <v>604284</v>
      </c>
      <c r="L495">
        <f t="shared" si="65"/>
        <v>22730</v>
      </c>
      <c r="M495">
        <f t="shared" si="65"/>
        <v>135982</v>
      </c>
      <c r="N495">
        <f t="shared" si="65"/>
        <v>97996</v>
      </c>
      <c r="O495">
        <f t="shared" si="65"/>
        <v>595191</v>
      </c>
      <c r="P495">
        <f t="shared" si="65"/>
        <v>71580</v>
      </c>
      <c r="Q495">
        <f t="shared" si="65"/>
        <v>23680</v>
      </c>
      <c r="R495">
        <f t="shared" si="66"/>
        <v>21120</v>
      </c>
      <c r="S495">
        <f t="shared" si="66"/>
        <v>21040</v>
      </c>
      <c r="T495">
        <f t="shared" si="66"/>
        <v>200010</v>
      </c>
      <c r="U495">
        <f t="shared" si="66"/>
        <v>15651</v>
      </c>
      <c r="V495">
        <f t="shared" si="66"/>
        <v>564752</v>
      </c>
      <c r="W495">
        <f t="shared" si="66"/>
        <v>15440</v>
      </c>
      <c r="X495">
        <f t="shared" si="66"/>
        <v>134787</v>
      </c>
      <c r="Y495">
        <f t="shared" si="66"/>
        <v>60001</v>
      </c>
      <c r="Z495" s="15" t="str">
        <f t="shared" si="12"/>
        <v>C 12%-3%</v>
      </c>
      <c r="AA495" s="15" t="str">
        <f t="shared" si="13"/>
        <v>D 4%+2%</v>
      </c>
      <c r="AB495" s="15" t="str">
        <f t="shared" si="14"/>
        <v>B 4%+3%</v>
      </c>
      <c r="AC495" s="15" t="str">
        <f t="shared" si="15"/>
        <v>D 4%+1%</v>
      </c>
      <c r="AD495" s="15" t="str">
        <f t="shared" si="16"/>
        <v>D 34%+0%</v>
      </c>
      <c r="AE495" s="15" t="str">
        <f t="shared" si="17"/>
        <v>B 3%+1%</v>
      </c>
      <c r="AF495" s="15" t="str">
        <f t="shared" si="18"/>
        <v>D 95%+3%</v>
      </c>
      <c r="AG495" s="15" t="str">
        <f t="shared" si="19"/>
        <v>B 3%+1%</v>
      </c>
      <c r="AH495" s="15" t="str">
        <f t="shared" si="20"/>
        <v>C 23%-1%</v>
      </c>
      <c r="AI495" s="15" t="str">
        <f t="shared" si="21"/>
        <v>B 10%+6%</v>
      </c>
      <c r="AJ495" t="str">
        <f t="shared" si="22"/>
        <v>C</v>
      </c>
      <c r="AK495" t="str">
        <f t="shared" si="23"/>
        <v>D</v>
      </c>
      <c r="AL495" t="str">
        <f t="shared" si="24"/>
        <v>B</v>
      </c>
      <c r="AM495" t="str">
        <f t="shared" si="25"/>
        <v>D</v>
      </c>
      <c r="AN495" t="str">
        <f t="shared" si="26"/>
        <v>D</v>
      </c>
      <c r="AO495" t="str">
        <f t="shared" si="27"/>
        <v>B</v>
      </c>
      <c r="AP495" t="str">
        <f t="shared" si="28"/>
        <v>D</v>
      </c>
      <c r="AQ495" t="str">
        <f t="shared" si="29"/>
        <v>B</v>
      </c>
      <c r="AR495" t="str">
        <f t="shared" si="30"/>
        <v>C</v>
      </c>
      <c r="AS495" t="str">
        <f t="shared" si="31"/>
        <v>B</v>
      </c>
      <c r="AT495">
        <f t="shared" si="32"/>
        <v>0.042079295200133746</v>
      </c>
      <c r="AU495">
        <f t="shared" si="33"/>
        <v>0.005272060000887618</v>
      </c>
      <c r="AV495">
        <f t="shared" si="34"/>
        <v>-0.00592193094218358</v>
      </c>
      <c r="AW495">
        <f t="shared" si="35"/>
        <v>0.012258947258306025</v>
      </c>
      <c r="AX495">
        <f t="shared" si="36"/>
        <v>0.04009392219493657</v>
      </c>
      <c r="AY495">
        <f t="shared" si="37"/>
        <v>-0.031067527172242797</v>
      </c>
      <c r="AZ495">
        <f t="shared" si="38"/>
        <v>0.020125585799562806</v>
      </c>
      <c r="BA495">
        <f t="shared" si="39"/>
        <v>-0.008306368263768522</v>
      </c>
      <c r="BB495">
        <f t="shared" si="40"/>
        <v>0.032293398546004964</v>
      </c>
      <c r="BC495">
        <f t="shared" si="41"/>
        <v>-0.05725325597246801</v>
      </c>
      <c r="BD495">
        <f t="shared" si="42"/>
        <v>-0.025859754479293076</v>
      </c>
      <c r="BE495">
        <f t="shared" si="43"/>
        <v>0.020695875776324632</v>
      </c>
      <c r="BF495">
        <f t="shared" si="44"/>
        <v>0.026228662453143696</v>
      </c>
      <c r="BG495">
        <f t="shared" si="45"/>
        <v>0.011260473555189894</v>
      </c>
      <c r="BH495">
        <f t="shared" si="46"/>
        <v>0.0011775143998787319</v>
      </c>
      <c r="BI495">
        <f t="shared" si="47"/>
        <v>0.006918336099906195</v>
      </c>
      <c r="BJ495">
        <f t="shared" si="48"/>
        <v>0.02658612124924986</v>
      </c>
      <c r="BK495">
        <f t="shared" si="49"/>
        <v>0.01074986417776802</v>
      </c>
      <c r="BL495">
        <f t="shared" si="50"/>
        <v>-0.0069558353631920256</v>
      </c>
      <c r="BM495">
        <f t="shared" si="51"/>
        <v>0.05737699889823662</v>
      </c>
      <c r="BO495" t="s">
        <v>53</v>
      </c>
      <c r="BP495">
        <f t="shared" si="52"/>
        <v>9</v>
      </c>
      <c r="BQ495">
        <f t="shared" si="53"/>
        <v>6</v>
      </c>
    </row>
    <row r="496" spans="1:69" ht="12.75">
      <c r="A496">
        <v>55</v>
      </c>
      <c r="B496" t="s">
        <v>83</v>
      </c>
      <c r="C496" t="str">
        <f t="shared" si="11"/>
        <v>C</v>
      </c>
      <c r="D496">
        <f t="shared" si="59"/>
        <v>679832</v>
      </c>
      <c r="E496">
        <f t="shared" si="62"/>
        <v>50173</v>
      </c>
      <c r="F496">
        <f t="shared" si="62"/>
        <v>29633</v>
      </c>
      <c r="G496">
        <f t="shared" si="62"/>
        <v>45143</v>
      </c>
      <c r="H496">
        <f t="shared" si="65"/>
        <v>22142</v>
      </c>
      <c r="I496">
        <f t="shared" si="65"/>
        <v>215533</v>
      </c>
      <c r="J496">
        <f t="shared" si="65"/>
        <v>28666</v>
      </c>
      <c r="K496">
        <f t="shared" si="65"/>
        <v>662426</v>
      </c>
      <c r="L496">
        <f t="shared" si="65"/>
        <v>23175</v>
      </c>
      <c r="M496">
        <f t="shared" si="65"/>
        <v>139625</v>
      </c>
      <c r="N496">
        <f t="shared" si="65"/>
        <v>129509</v>
      </c>
      <c r="O496">
        <f t="shared" si="65"/>
        <v>642736</v>
      </c>
      <c r="P496">
        <f t="shared" si="65"/>
        <v>48790</v>
      </c>
      <c r="Q496">
        <f t="shared" si="65"/>
        <v>17020</v>
      </c>
      <c r="R496">
        <f t="shared" si="66"/>
        <v>27660</v>
      </c>
      <c r="S496">
        <f t="shared" si="66"/>
        <v>16820</v>
      </c>
      <c r="T496">
        <f t="shared" si="66"/>
        <v>196950</v>
      </c>
      <c r="U496">
        <f t="shared" si="66"/>
        <v>19668</v>
      </c>
      <c r="V496">
        <f t="shared" si="66"/>
        <v>610106</v>
      </c>
      <c r="W496">
        <f t="shared" si="66"/>
        <v>13964</v>
      </c>
      <c r="X496">
        <f t="shared" si="66"/>
        <v>131147</v>
      </c>
      <c r="Y496">
        <f t="shared" si="66"/>
        <v>77753</v>
      </c>
      <c r="Z496" s="15" t="str">
        <f t="shared" si="12"/>
        <v>C 8%0%</v>
      </c>
      <c r="AA496" s="15" t="str">
        <f t="shared" si="13"/>
        <v>B 3%+2%</v>
      </c>
      <c r="AB496" s="15" t="str">
        <f t="shared" si="14"/>
        <v>D 4%+2%</v>
      </c>
      <c r="AC496" s="15" t="str">
        <f t="shared" si="15"/>
        <v>B 3%+1%</v>
      </c>
      <c r="AD496" s="15" t="str">
        <f t="shared" si="16"/>
        <v>D 31%+1%</v>
      </c>
      <c r="AE496" s="15" t="str">
        <f t="shared" si="17"/>
        <v>B 3%+1%</v>
      </c>
      <c r="AF496" s="15" t="str">
        <f t="shared" si="18"/>
        <v>D 95%+3%</v>
      </c>
      <c r="AG496" s="15" t="str">
        <f t="shared" si="19"/>
        <v>B 2%+1%</v>
      </c>
      <c r="AH496" s="15" t="str">
        <f t="shared" si="20"/>
        <v>D 20%+0%</v>
      </c>
      <c r="AI496" s="15" t="str">
        <f t="shared" si="21"/>
        <v>B 12%+7%</v>
      </c>
      <c r="AJ496" t="str">
        <f t="shared" si="22"/>
        <v>C</v>
      </c>
      <c r="AK496" t="str">
        <f t="shared" si="23"/>
        <v>B</v>
      </c>
      <c r="AL496" t="str">
        <f t="shared" si="24"/>
        <v>D</v>
      </c>
      <c r="AM496" t="str">
        <f t="shared" si="25"/>
        <v>B</v>
      </c>
      <c r="AN496" t="str">
        <f t="shared" si="26"/>
        <v>D</v>
      </c>
      <c r="AO496" t="str">
        <f t="shared" si="27"/>
        <v>B</v>
      </c>
      <c r="AP496" t="str">
        <f t="shared" si="28"/>
        <v>D</v>
      </c>
      <c r="AQ496" t="str">
        <f t="shared" si="29"/>
        <v>B</v>
      </c>
      <c r="AR496" t="str">
        <f t="shared" si="30"/>
        <v>D</v>
      </c>
      <c r="AS496" t="str">
        <f t="shared" si="31"/>
        <v>B</v>
      </c>
      <c r="AT496">
        <f t="shared" si="32"/>
        <v>0.027822381448277367</v>
      </c>
      <c r="AU496">
        <f t="shared" si="33"/>
        <v>-0.013364393809452313</v>
      </c>
      <c r="AV496">
        <f t="shared" si="34"/>
        <v>0.003549773073761406</v>
      </c>
      <c r="AW496">
        <f t="shared" si="35"/>
        <v>-0.01731091937372355</v>
      </c>
      <c r="AX496">
        <f t="shared" si="36"/>
        <v>0.024234414711774066</v>
      </c>
      <c r="AY496">
        <f t="shared" si="37"/>
        <v>-0.014571562374102377</v>
      </c>
      <c r="AZ496">
        <f t="shared" si="38"/>
        <v>0.03445115468010007</v>
      </c>
      <c r="BA496">
        <f t="shared" si="39"/>
        <v>-0.01951921947217167</v>
      </c>
      <c r="BB496">
        <f t="shared" si="40"/>
        <v>0.043884076068648026</v>
      </c>
      <c r="BC496">
        <f t="shared" si="41"/>
        <v>-0.019198054287723143</v>
      </c>
      <c r="BD496">
        <f t="shared" si="42"/>
        <v>-0.0021078033682335184</v>
      </c>
      <c r="BE496">
        <f t="shared" si="43"/>
        <v>0.017108164484647477</v>
      </c>
      <c r="BF496">
        <f t="shared" si="44"/>
        <v>0.023368393863805167</v>
      </c>
      <c r="BG496">
        <f t="shared" si="45"/>
        <v>0.006400435447210039</v>
      </c>
      <c r="BH496">
        <f t="shared" si="46"/>
        <v>0.010614210661945622</v>
      </c>
      <c r="BI496">
        <f t="shared" si="47"/>
        <v>0.011565866761098324</v>
      </c>
      <c r="BJ496">
        <f t="shared" si="48"/>
        <v>0.025163960236278093</v>
      </c>
      <c r="BK496">
        <f t="shared" si="49"/>
        <v>0.012363432518747625</v>
      </c>
      <c r="BL496">
        <f t="shared" si="50"/>
        <v>0.001336728123833758</v>
      </c>
      <c r="BM496">
        <f t="shared" si="51"/>
        <v>0.06952956924042222</v>
      </c>
      <c r="BO496" t="s">
        <v>83</v>
      </c>
      <c r="BP496">
        <f t="shared" si="52"/>
        <v>7</v>
      </c>
      <c r="BQ496">
        <f t="shared" si="53"/>
        <v>4</v>
      </c>
    </row>
    <row r="497" spans="1:69" ht="12.75">
      <c r="A497">
        <v>56</v>
      </c>
      <c r="B497" t="s">
        <v>54</v>
      </c>
      <c r="C497" t="str">
        <f t="shared" si="11"/>
        <v>C</v>
      </c>
      <c r="D497">
        <f t="shared" si="59"/>
        <v>675310</v>
      </c>
      <c r="E497">
        <f t="shared" si="62"/>
        <v>44244</v>
      </c>
      <c r="F497">
        <f t="shared" si="62"/>
        <v>44972</v>
      </c>
      <c r="G497">
        <f t="shared" si="62"/>
        <v>42549</v>
      </c>
      <c r="H497">
        <f t="shared" si="65"/>
        <v>27242</v>
      </c>
      <c r="I497">
        <f t="shared" si="65"/>
        <v>219758</v>
      </c>
      <c r="J497">
        <f t="shared" si="65"/>
        <v>24799</v>
      </c>
      <c r="K497">
        <f t="shared" si="65"/>
        <v>660527</v>
      </c>
      <c r="L497">
        <f t="shared" si="65"/>
        <v>18706</v>
      </c>
      <c r="M497">
        <f t="shared" si="65"/>
        <v>132895</v>
      </c>
      <c r="N497">
        <f t="shared" si="65"/>
        <v>126530</v>
      </c>
      <c r="O497">
        <f t="shared" si="65"/>
        <v>651926</v>
      </c>
      <c r="P497">
        <f t="shared" si="65"/>
        <v>48300</v>
      </c>
      <c r="Q497">
        <f t="shared" si="65"/>
        <v>30350</v>
      </c>
      <c r="R497">
        <f t="shared" si="66"/>
        <v>28230</v>
      </c>
      <c r="S497">
        <f t="shared" si="66"/>
        <v>20080</v>
      </c>
      <c r="T497">
        <f t="shared" si="66"/>
        <v>209770</v>
      </c>
      <c r="U497">
        <f t="shared" si="66"/>
        <v>16521</v>
      </c>
      <c r="V497">
        <f t="shared" si="66"/>
        <v>623859</v>
      </c>
      <c r="W497">
        <f t="shared" si="66"/>
        <v>11420</v>
      </c>
      <c r="X497">
        <f t="shared" si="66"/>
        <v>130744</v>
      </c>
      <c r="Y497">
        <f t="shared" si="66"/>
        <v>74056</v>
      </c>
      <c r="Z497" s="15" t="str">
        <f t="shared" si="12"/>
        <v>C 7%-1%</v>
      </c>
      <c r="AA497" s="15" t="str">
        <f t="shared" si="13"/>
        <v>D 5%+2%</v>
      </c>
      <c r="AB497" s="15" t="str">
        <f t="shared" si="14"/>
        <v>D 4%+2%</v>
      </c>
      <c r="AC497" s="15" t="str">
        <f t="shared" si="15"/>
        <v>B 3%+1%</v>
      </c>
      <c r="AD497" s="15" t="str">
        <f t="shared" si="16"/>
        <v>D 32%+0%</v>
      </c>
      <c r="AE497" s="15" t="str">
        <f t="shared" si="17"/>
        <v>B 3%+1%</v>
      </c>
      <c r="AF497" s="15" t="str">
        <f t="shared" si="18"/>
        <v>D 96%+2%</v>
      </c>
      <c r="AG497" s="15" t="str">
        <f t="shared" si="19"/>
        <v>B 2%+1%</v>
      </c>
      <c r="AH497" s="15" t="str">
        <f t="shared" si="20"/>
        <v>A 20%0%</v>
      </c>
      <c r="AI497" s="15" t="str">
        <f t="shared" si="21"/>
        <v>B 11%+7%</v>
      </c>
      <c r="AJ497" t="str">
        <f t="shared" si="22"/>
        <v>C</v>
      </c>
      <c r="AK497" t="str">
        <f t="shared" si="23"/>
        <v>D</v>
      </c>
      <c r="AL497" t="str">
        <f t="shared" si="24"/>
        <v>D</v>
      </c>
      <c r="AM497" t="str">
        <f t="shared" si="25"/>
        <v>B</v>
      </c>
      <c r="AN497" t="str">
        <f t="shared" si="26"/>
        <v>D</v>
      </c>
      <c r="AO497" t="str">
        <f t="shared" si="27"/>
        <v>B</v>
      </c>
      <c r="AP497" t="str">
        <f t="shared" si="28"/>
        <v>D</v>
      </c>
      <c r="AQ497" t="str">
        <f t="shared" si="29"/>
        <v>B</v>
      </c>
      <c r="AR497" t="str">
        <f t="shared" si="30"/>
        <v>A</v>
      </c>
      <c r="AS497" t="str">
        <f t="shared" si="31"/>
        <v>B</v>
      </c>
      <c r="AT497">
        <f t="shared" si="32"/>
        <v>0.004155589227422082</v>
      </c>
      <c r="AU497">
        <f t="shared" si="33"/>
        <v>0.011306709112543722</v>
      </c>
      <c r="AV497">
        <f t="shared" si="34"/>
        <v>0.003143667211897412</v>
      </c>
      <c r="AW497">
        <f t="shared" si="35"/>
        <v>-0.0016329391537625478</v>
      </c>
      <c r="AX497">
        <f t="shared" si="36"/>
        <v>0.026231623184999997</v>
      </c>
      <c r="AY497">
        <f t="shared" si="37"/>
        <v>-0.01809105293949069</v>
      </c>
      <c r="AZ497">
        <f t="shared" si="38"/>
        <v>0.017364809859500396</v>
      </c>
      <c r="BA497">
        <f t="shared" si="39"/>
        <v>-0.011749993852869588</v>
      </c>
      <c r="BB497">
        <f t="shared" si="40"/>
        <v>-0.010147728743077733</v>
      </c>
      <c r="BC497">
        <f t="shared" si="41"/>
        <v>-0.031170340992671852</v>
      </c>
      <c r="BD497">
        <f t="shared" si="42"/>
        <v>-0.008571585808724524</v>
      </c>
      <c r="BE497">
        <f t="shared" si="43"/>
        <v>0.020040237466002836</v>
      </c>
      <c r="BF497">
        <f t="shared" si="44"/>
        <v>0.019704158473570717</v>
      </c>
      <c r="BG497">
        <f t="shared" si="45"/>
        <v>0.009538950167635781</v>
      </c>
      <c r="BH497">
        <f t="shared" si="46"/>
        <v>0.003648307495434211</v>
      </c>
      <c r="BI497">
        <f t="shared" si="47"/>
        <v>0.011380560884163428</v>
      </c>
      <c r="BJ497">
        <f t="shared" si="48"/>
        <v>0.02116174509134261</v>
      </c>
      <c r="BK497">
        <f t="shared" si="49"/>
        <v>0.010182545584244584</v>
      </c>
      <c r="BL497">
        <f t="shared" si="50"/>
        <v>-0.0037592658685533797</v>
      </c>
      <c r="BM497">
        <f t="shared" si="51"/>
        <v>0.07377008752117178</v>
      </c>
      <c r="BO497" t="s">
        <v>54</v>
      </c>
      <c r="BP497">
        <f t="shared" si="52"/>
        <v>7</v>
      </c>
      <c r="BQ497">
        <f t="shared" si="53"/>
        <v>7</v>
      </c>
    </row>
    <row r="498" spans="1:69" ht="12.75">
      <c r="A498">
        <v>57</v>
      </c>
      <c r="B498" t="s">
        <v>55</v>
      </c>
      <c r="C498" t="str">
        <f t="shared" si="11"/>
        <v>C</v>
      </c>
      <c r="D498">
        <f t="shared" si="59"/>
        <v>719928</v>
      </c>
      <c r="E498">
        <f t="shared" si="62"/>
        <v>72927</v>
      </c>
      <c r="F498">
        <f t="shared" si="62"/>
        <v>58292</v>
      </c>
      <c r="G498">
        <f t="shared" si="62"/>
        <v>48563</v>
      </c>
      <c r="H498">
        <f t="shared" si="65"/>
        <v>34306</v>
      </c>
      <c r="I498">
        <f t="shared" si="65"/>
        <v>276954</v>
      </c>
      <c r="J498">
        <f t="shared" si="65"/>
        <v>20583</v>
      </c>
      <c r="K498">
        <f t="shared" si="65"/>
        <v>705815</v>
      </c>
      <c r="L498">
        <f t="shared" si="65"/>
        <v>21251</v>
      </c>
      <c r="M498">
        <f t="shared" si="65"/>
        <v>181152</v>
      </c>
      <c r="N498">
        <f t="shared" si="65"/>
        <v>105260</v>
      </c>
      <c r="O498">
        <f t="shared" si="65"/>
        <v>670384</v>
      </c>
      <c r="P498">
        <f t="shared" si="65"/>
        <v>80030</v>
      </c>
      <c r="Q498">
        <f t="shared" si="65"/>
        <v>34670</v>
      </c>
      <c r="R498">
        <f t="shared" si="66"/>
        <v>23540</v>
      </c>
      <c r="S498">
        <f t="shared" si="66"/>
        <v>24170</v>
      </c>
      <c r="T498">
        <f t="shared" si="66"/>
        <v>250700</v>
      </c>
      <c r="U498">
        <f t="shared" si="66"/>
        <v>13489</v>
      </c>
      <c r="V498">
        <f t="shared" si="66"/>
        <v>644504</v>
      </c>
      <c r="W498">
        <f t="shared" si="66"/>
        <v>13569</v>
      </c>
      <c r="X498">
        <f t="shared" si="66"/>
        <v>168480</v>
      </c>
      <c r="Y498">
        <f t="shared" si="66"/>
        <v>61283</v>
      </c>
      <c r="Z498" s="15" t="str">
        <f t="shared" si="12"/>
        <v>C 12%-2%</v>
      </c>
      <c r="AA498" s="15" t="str">
        <f t="shared" si="13"/>
        <v>D 5%+3%</v>
      </c>
      <c r="AB498" s="15" t="str">
        <f t="shared" si="14"/>
        <v>D 4%+3%</v>
      </c>
      <c r="AC498" s="15" t="str">
        <f t="shared" si="15"/>
        <v>D 4%+1%</v>
      </c>
      <c r="AD498" s="15" t="str">
        <f t="shared" si="16"/>
        <v>D 37%+1%</v>
      </c>
      <c r="AE498" s="15" t="str">
        <f t="shared" si="17"/>
        <v>B 2%+1%</v>
      </c>
      <c r="AF498" s="15" t="str">
        <f t="shared" si="18"/>
        <v>D 96%+2%</v>
      </c>
      <c r="AG498" s="15" t="str">
        <f t="shared" si="19"/>
        <v>B 2%+1%</v>
      </c>
      <c r="AH498" s="15" t="str">
        <f t="shared" si="20"/>
        <v>D 25%+0%</v>
      </c>
      <c r="AI498" s="15" t="str">
        <f t="shared" si="21"/>
        <v>B 9%+5%</v>
      </c>
      <c r="AJ498" t="str">
        <f t="shared" si="22"/>
        <v>C</v>
      </c>
      <c r="AK498" t="str">
        <f t="shared" si="23"/>
        <v>D</v>
      </c>
      <c r="AL498" t="str">
        <f t="shared" si="24"/>
        <v>D</v>
      </c>
      <c r="AM498" t="str">
        <f t="shared" si="25"/>
        <v>D</v>
      </c>
      <c r="AN498" t="str">
        <f t="shared" si="26"/>
        <v>D</v>
      </c>
      <c r="AO498" t="str">
        <f t="shared" si="27"/>
        <v>B</v>
      </c>
      <c r="AP498" t="str">
        <f t="shared" si="28"/>
        <v>D</v>
      </c>
      <c r="AQ498" t="str">
        <f t="shared" si="29"/>
        <v>B</v>
      </c>
      <c r="AR498" t="str">
        <f t="shared" si="30"/>
        <v>D</v>
      </c>
      <c r="AS498" t="str">
        <f t="shared" si="31"/>
        <v>B</v>
      </c>
      <c r="AT498">
        <f t="shared" si="32"/>
        <v>0.04244990606812318</v>
      </c>
      <c r="AU498">
        <f t="shared" si="33"/>
        <v>0.02272503945719965</v>
      </c>
      <c r="AV498">
        <f t="shared" si="34"/>
        <v>0.0018628855479530249</v>
      </c>
      <c r="AW498">
        <f t="shared" si="35"/>
        <v>0.011258525462270332</v>
      </c>
      <c r="AX498">
        <f t="shared" si="36"/>
        <v>0.10884432382224912</v>
      </c>
      <c r="AY498">
        <f t="shared" si="37"/>
        <v>-0.032565822470556796</v>
      </c>
      <c r="AZ498">
        <f t="shared" si="38"/>
        <v>0.04285780938252992</v>
      </c>
      <c r="BA498">
        <f t="shared" si="39"/>
        <v>-0.024238562241114144</v>
      </c>
      <c r="BB498">
        <f t="shared" si="40"/>
        <v>0.07001313564234313</v>
      </c>
      <c r="BC498">
        <f t="shared" si="41"/>
        <v>-0.0625648965055453</v>
      </c>
      <c r="BD498">
        <f t="shared" si="42"/>
        <v>-0.01808171103274675</v>
      </c>
      <c r="BE498">
        <f t="shared" si="43"/>
        <v>0.029252579950098508</v>
      </c>
      <c r="BF498">
        <f t="shared" si="44"/>
        <v>0.03234115344383539</v>
      </c>
      <c r="BG498">
        <f t="shared" si="45"/>
        <v>0.01159802431921965</v>
      </c>
      <c r="BH498">
        <f t="shared" si="46"/>
        <v>0.010732030584698404</v>
      </c>
      <c r="BI498">
        <f t="shared" si="47"/>
        <v>0.00846905542483889</v>
      </c>
      <c r="BJ498">
        <f t="shared" si="48"/>
        <v>0.019001390746116398</v>
      </c>
      <c r="BK498">
        <f t="shared" si="49"/>
        <v>0.009277591399348799</v>
      </c>
      <c r="BL498">
        <f t="shared" si="50"/>
        <v>0.000306515293167553</v>
      </c>
      <c r="BM498">
        <f t="shared" si="51"/>
        <v>0.054794294115389205</v>
      </c>
      <c r="BO498" t="s">
        <v>55</v>
      </c>
      <c r="BP498">
        <f t="shared" si="52"/>
        <v>10</v>
      </c>
      <c r="BQ498">
        <f t="shared" si="53"/>
        <v>8</v>
      </c>
    </row>
    <row r="499" spans="1:69" ht="12.75">
      <c r="A499">
        <v>58</v>
      </c>
      <c r="B499" t="s">
        <v>56</v>
      </c>
      <c r="C499" t="str">
        <f t="shared" si="11"/>
        <v>B</v>
      </c>
      <c r="D499">
        <f t="shared" si="59"/>
        <v>672127</v>
      </c>
      <c r="E499">
        <f t="shared" si="62"/>
        <v>44698</v>
      </c>
      <c r="F499">
        <f t="shared" si="62"/>
        <v>32534</v>
      </c>
      <c r="G499">
        <f t="shared" si="62"/>
        <v>37731</v>
      </c>
      <c r="H499">
        <f t="shared" si="65"/>
        <v>26733</v>
      </c>
      <c r="I499">
        <f t="shared" si="65"/>
        <v>201117</v>
      </c>
      <c r="J499">
        <f t="shared" si="65"/>
        <v>37304</v>
      </c>
      <c r="K499">
        <f t="shared" si="65"/>
        <v>649007</v>
      </c>
      <c r="L499">
        <f t="shared" si="65"/>
        <v>32620</v>
      </c>
      <c r="M499">
        <f t="shared" si="65"/>
        <v>141638</v>
      </c>
      <c r="N499">
        <f t="shared" si="65"/>
        <v>132063</v>
      </c>
      <c r="O499">
        <f t="shared" si="65"/>
        <v>685221</v>
      </c>
      <c r="P499">
        <f t="shared" si="65"/>
        <v>34270</v>
      </c>
      <c r="Q499">
        <f t="shared" si="65"/>
        <v>22850</v>
      </c>
      <c r="R499">
        <f t="shared" si="66"/>
        <v>28850</v>
      </c>
      <c r="S499">
        <f t="shared" si="66"/>
        <v>22600</v>
      </c>
      <c r="T499">
        <f t="shared" si="66"/>
        <v>195310</v>
      </c>
      <c r="U499">
        <f t="shared" si="66"/>
        <v>31258</v>
      </c>
      <c r="V499">
        <f t="shared" si="66"/>
        <v>638335</v>
      </c>
      <c r="W499">
        <f t="shared" si="66"/>
        <v>23574</v>
      </c>
      <c r="X499">
        <f t="shared" si="66"/>
        <v>144800</v>
      </c>
      <c r="Y499">
        <f t="shared" si="66"/>
        <v>90021</v>
      </c>
      <c r="Z499" s="15" t="str">
        <f t="shared" si="12"/>
        <v>B 5%+2%</v>
      </c>
      <c r="AA499" s="15" t="str">
        <f t="shared" si="13"/>
        <v>D 3%+2%</v>
      </c>
      <c r="AB499" s="15" t="str">
        <f t="shared" si="14"/>
        <v>D 4%+1%</v>
      </c>
      <c r="AC499" s="15" t="str">
        <f t="shared" si="15"/>
        <v>D 3%+1%</v>
      </c>
      <c r="AD499" s="15" t="str">
        <f t="shared" si="16"/>
        <v>D 29%+1%</v>
      </c>
      <c r="AE499" s="15" t="str">
        <f t="shared" si="17"/>
        <v>B 5%+1%</v>
      </c>
      <c r="AF499" s="15" t="str">
        <f t="shared" si="18"/>
        <v>D 93%+3%</v>
      </c>
      <c r="AG499" s="15" t="str">
        <f t="shared" si="19"/>
        <v>B 3%+1%</v>
      </c>
      <c r="AH499" s="15" t="str">
        <f t="shared" si="20"/>
        <v>C 21%0%</v>
      </c>
      <c r="AI499" s="15" t="str">
        <f t="shared" si="21"/>
        <v>B 13%+7%</v>
      </c>
      <c r="AJ499" t="str">
        <f t="shared" si="22"/>
        <v>B</v>
      </c>
      <c r="AK499" t="str">
        <f t="shared" si="23"/>
        <v>D</v>
      </c>
      <c r="AL499" t="str">
        <f t="shared" si="24"/>
        <v>D</v>
      </c>
      <c r="AM499" t="str">
        <f t="shared" si="25"/>
        <v>D</v>
      </c>
      <c r="AN499" t="str">
        <f t="shared" si="26"/>
        <v>D</v>
      </c>
      <c r="AO499" t="str">
        <f t="shared" si="27"/>
        <v>B</v>
      </c>
      <c r="AP499" t="str">
        <f t="shared" si="28"/>
        <v>D</v>
      </c>
      <c r="AQ499" t="str">
        <f t="shared" si="29"/>
        <v>B</v>
      </c>
      <c r="AR499" t="str">
        <f t="shared" si="30"/>
        <v>C</v>
      </c>
      <c r="AS499" t="str">
        <f t="shared" si="31"/>
        <v>B</v>
      </c>
      <c r="AT499">
        <f t="shared" si="32"/>
        <v>-0.025382639447577807</v>
      </c>
      <c r="AU499">
        <f t="shared" si="33"/>
        <v>0.0047741276616768726</v>
      </c>
      <c r="AV499">
        <f t="shared" si="34"/>
        <v>0.005973989584426513</v>
      </c>
      <c r="AW499">
        <f t="shared" si="35"/>
        <v>0.00872724594733659</v>
      </c>
      <c r="AX499">
        <f t="shared" si="36"/>
        <v>0.018296644101453374</v>
      </c>
      <c r="AY499">
        <f t="shared" si="37"/>
        <v>-0.014722775257681751</v>
      </c>
      <c r="AZ499">
        <f t="shared" si="38"/>
        <v>0.013690892884604788</v>
      </c>
      <c r="BA499">
        <f t="shared" si="39"/>
        <v>-0.0052239416446225664</v>
      </c>
      <c r="BB499">
        <f t="shared" si="40"/>
        <v>0.014348680401719355</v>
      </c>
      <c r="BC499">
        <f t="shared" si="41"/>
        <v>-0.025663823145891662</v>
      </c>
      <c r="BD499">
        <f t="shared" si="42"/>
        <v>0.016489251327519536</v>
      </c>
      <c r="BE499">
        <f t="shared" si="43"/>
        <v>0.01505763699700436</v>
      </c>
      <c r="BF499">
        <f t="shared" si="44"/>
        <v>0.014033507598730212</v>
      </c>
      <c r="BG499">
        <f t="shared" si="45"/>
        <v>0.006791673435311028</v>
      </c>
      <c r="BH499">
        <f t="shared" si="46"/>
        <v>0.014192571773237073</v>
      </c>
      <c r="BI499">
        <f t="shared" si="47"/>
        <v>0.009884016305086354</v>
      </c>
      <c r="BJ499">
        <f t="shared" si="48"/>
        <v>0.034026378598881135</v>
      </c>
      <c r="BK499">
        <f t="shared" si="49"/>
        <v>0.014128995585849069</v>
      </c>
      <c r="BL499">
        <f t="shared" si="50"/>
        <v>-0.0005876763634175552</v>
      </c>
      <c r="BM499">
        <f t="shared" si="51"/>
        <v>0.06511005508084411</v>
      </c>
      <c r="BO499" t="s">
        <v>56</v>
      </c>
      <c r="BP499">
        <f t="shared" si="52"/>
        <v>7</v>
      </c>
      <c r="BQ499">
        <f t="shared" si="53"/>
        <v>5</v>
      </c>
    </row>
    <row r="500" spans="1:69" ht="12.75">
      <c r="A500">
        <v>59</v>
      </c>
      <c r="B500" t="s">
        <v>57</v>
      </c>
      <c r="C500" t="str">
        <f t="shared" si="11"/>
        <v>A</v>
      </c>
      <c r="D500">
        <f t="shared" si="59"/>
        <v>619633</v>
      </c>
      <c r="E500">
        <f aca="true" t="shared" si="67" ref="E500:T515">SUMIF($C$3:$C$436,$A500,E$3:E$436)</f>
        <v>39173</v>
      </c>
      <c r="F500">
        <f t="shared" si="67"/>
        <v>43497</v>
      </c>
      <c r="G500">
        <f t="shared" si="67"/>
        <v>36888</v>
      </c>
      <c r="H500">
        <f t="shared" si="67"/>
        <v>32283</v>
      </c>
      <c r="I500">
        <f t="shared" si="67"/>
        <v>214590</v>
      </c>
      <c r="J500">
        <f t="shared" si="67"/>
        <v>18151</v>
      </c>
      <c r="K500">
        <f t="shared" si="67"/>
        <v>608651</v>
      </c>
      <c r="L500">
        <f t="shared" si="67"/>
        <v>14532</v>
      </c>
      <c r="M500">
        <f t="shared" si="67"/>
        <v>142393</v>
      </c>
      <c r="N500">
        <f t="shared" si="67"/>
        <v>102496</v>
      </c>
      <c r="O500">
        <f t="shared" si="67"/>
        <v>594778</v>
      </c>
      <c r="P500">
        <f t="shared" si="67"/>
        <v>42510</v>
      </c>
      <c r="Q500">
        <f t="shared" si="67"/>
        <v>25130</v>
      </c>
      <c r="R500">
        <f t="shared" si="67"/>
        <v>26700</v>
      </c>
      <c r="S500">
        <f t="shared" si="67"/>
        <v>21370</v>
      </c>
      <c r="T500">
        <f t="shared" si="67"/>
        <v>197480</v>
      </c>
      <c r="U500">
        <f aca="true" t="shared" si="68" ref="U500:Y514">SUMIF($C$3:$C$436,$A500,U$3:U$436)</f>
        <v>14750</v>
      </c>
      <c r="V500">
        <f t="shared" si="68"/>
        <v>575015</v>
      </c>
      <c r="W500">
        <f t="shared" si="68"/>
        <v>8774</v>
      </c>
      <c r="X500">
        <f t="shared" si="68"/>
        <v>131442</v>
      </c>
      <c r="Y500">
        <f t="shared" si="68"/>
        <v>64654</v>
      </c>
      <c r="Z500" s="15" t="str">
        <f t="shared" si="12"/>
        <v>A 7%-1%</v>
      </c>
      <c r="AA500" s="15" t="str">
        <f t="shared" si="13"/>
        <v>B 4%+3%</v>
      </c>
      <c r="AB500" s="15" t="str">
        <f t="shared" si="14"/>
        <v>D 4%+1%</v>
      </c>
      <c r="AC500" s="15" t="str">
        <f t="shared" si="15"/>
        <v>D 4%+2%</v>
      </c>
      <c r="AD500" s="15" t="str">
        <f t="shared" si="16"/>
        <v>D 33%+1%</v>
      </c>
      <c r="AE500" s="15" t="str">
        <f t="shared" si="17"/>
        <v>B 2%+0%</v>
      </c>
      <c r="AF500" s="15" t="str">
        <f t="shared" si="18"/>
        <v>D 97%+2%</v>
      </c>
      <c r="AG500" s="15" t="str">
        <f t="shared" si="19"/>
        <v>B 1%+1%</v>
      </c>
      <c r="AH500" s="15" t="str">
        <f t="shared" si="20"/>
        <v>D 22%+1%</v>
      </c>
      <c r="AI500" s="15" t="str">
        <f t="shared" si="21"/>
        <v>B 11%+6%</v>
      </c>
      <c r="AJ500" t="str">
        <f t="shared" si="22"/>
        <v>A</v>
      </c>
      <c r="AK500" t="str">
        <f t="shared" si="23"/>
        <v>B</v>
      </c>
      <c r="AL500" t="str">
        <f t="shared" si="24"/>
        <v>D</v>
      </c>
      <c r="AM500" t="str">
        <f t="shared" si="25"/>
        <v>D</v>
      </c>
      <c r="AN500" t="str">
        <f t="shared" si="26"/>
        <v>D</v>
      </c>
      <c r="AO500" t="str">
        <f t="shared" si="27"/>
        <v>B</v>
      </c>
      <c r="AP500" t="str">
        <f t="shared" si="28"/>
        <v>D</v>
      </c>
      <c r="AQ500" t="str">
        <f t="shared" si="29"/>
        <v>B</v>
      </c>
      <c r="AR500" t="str">
        <f t="shared" si="30"/>
        <v>D</v>
      </c>
      <c r="AS500" t="str">
        <f t="shared" si="31"/>
        <v>B</v>
      </c>
      <c r="AT500">
        <f t="shared" si="32"/>
        <v>-0.022979803308456545</v>
      </c>
      <c r="AU500">
        <f t="shared" si="33"/>
        <v>-0.00238101768427576</v>
      </c>
      <c r="AV500">
        <f t="shared" si="34"/>
        <v>0.013923531266178905</v>
      </c>
      <c r="AW500">
        <f t="shared" si="35"/>
        <v>0.004047897906333871</v>
      </c>
      <c r="AX500">
        <f t="shared" si="36"/>
        <v>0.03890826622897642</v>
      </c>
      <c r="AY500">
        <f t="shared" si="37"/>
        <v>-0.008754890109894022</v>
      </c>
      <c r="AZ500">
        <f t="shared" si="38"/>
        <v>0.04444779226186013</v>
      </c>
      <c r="BA500">
        <f t="shared" si="39"/>
        <v>-0.023034979713950215</v>
      </c>
      <c r="BB500">
        <f t="shared" si="40"/>
        <v>0.0477839541311858</v>
      </c>
      <c r="BC500">
        <f t="shared" si="41"/>
        <v>-0.013206130572927188</v>
      </c>
      <c r="BD500">
        <f t="shared" si="42"/>
        <v>-0.00825236499551922</v>
      </c>
      <c r="BE500">
        <f t="shared" si="43"/>
        <v>0.027946945924462903</v>
      </c>
      <c r="BF500">
        <f t="shared" si="44"/>
        <v>0.014641314590171345</v>
      </c>
      <c r="BG500">
        <f t="shared" si="45"/>
        <v>0.0161708228253682</v>
      </c>
      <c r="BH500">
        <f t="shared" si="46"/>
        <v>0.014294860550747912</v>
      </c>
      <c r="BI500">
        <f t="shared" si="47"/>
        <v>0.004493977338737239</v>
      </c>
      <c r="BJ500">
        <f t="shared" si="48"/>
        <v>0.015504129214794604</v>
      </c>
      <c r="BK500">
        <f t="shared" si="49"/>
        <v>0.008700869607454463</v>
      </c>
      <c r="BL500">
        <f t="shared" si="50"/>
        <v>0.008808778041041243</v>
      </c>
      <c r="BM500">
        <f t="shared" si="51"/>
        <v>0.05671130060199053</v>
      </c>
      <c r="BO500" t="s">
        <v>57</v>
      </c>
      <c r="BP500">
        <f t="shared" si="52"/>
        <v>6</v>
      </c>
      <c r="BQ500">
        <f t="shared" si="53"/>
        <v>7</v>
      </c>
    </row>
    <row r="501" spans="1:69" ht="12.75">
      <c r="A501">
        <v>60</v>
      </c>
      <c r="B501" t="s">
        <v>58</v>
      </c>
      <c r="C501" t="str">
        <f t="shared" si="11"/>
        <v>A</v>
      </c>
      <c r="D501">
        <f t="shared" si="59"/>
        <v>823480</v>
      </c>
      <c r="E501">
        <f t="shared" si="67"/>
        <v>67703</v>
      </c>
      <c r="F501">
        <f t="shared" si="67"/>
        <v>56463</v>
      </c>
      <c r="G501">
        <f t="shared" si="67"/>
        <v>48995</v>
      </c>
      <c r="H501">
        <f t="shared" si="67"/>
        <v>44244</v>
      </c>
      <c r="I501">
        <f t="shared" si="67"/>
        <v>280261</v>
      </c>
      <c r="J501">
        <f t="shared" si="67"/>
        <v>29571</v>
      </c>
      <c r="K501">
        <f t="shared" si="67"/>
        <v>802866</v>
      </c>
      <c r="L501">
        <f t="shared" si="67"/>
        <v>31744</v>
      </c>
      <c r="M501">
        <f t="shared" si="67"/>
        <v>172262</v>
      </c>
      <c r="N501">
        <f t="shared" si="67"/>
        <v>138470</v>
      </c>
      <c r="O501">
        <f t="shared" si="67"/>
        <v>817300</v>
      </c>
      <c r="P501">
        <f t="shared" si="67"/>
        <v>87070</v>
      </c>
      <c r="Q501">
        <f t="shared" si="67"/>
        <v>32580</v>
      </c>
      <c r="R501">
        <f t="shared" si="67"/>
        <v>27820</v>
      </c>
      <c r="S501">
        <f t="shared" si="67"/>
        <v>32550</v>
      </c>
      <c r="T501">
        <f t="shared" si="67"/>
        <v>274550</v>
      </c>
      <c r="U501">
        <f t="shared" si="68"/>
        <v>21099</v>
      </c>
      <c r="V501">
        <f t="shared" si="68"/>
        <v>774350</v>
      </c>
      <c r="W501">
        <f t="shared" si="68"/>
        <v>20762</v>
      </c>
      <c r="X501">
        <f t="shared" si="68"/>
        <v>175783</v>
      </c>
      <c r="Y501">
        <f t="shared" si="68"/>
        <v>88375</v>
      </c>
      <c r="Z501" s="15" t="str">
        <f t="shared" si="12"/>
        <v>A 11%-2%</v>
      </c>
      <c r="AA501" s="15" t="str">
        <f t="shared" si="13"/>
        <v>D 4%+3%</v>
      </c>
      <c r="AB501" s="15" t="str">
        <f t="shared" si="14"/>
        <v>D 3%+3%</v>
      </c>
      <c r="AC501" s="15" t="str">
        <f t="shared" si="15"/>
        <v>D 4%+1%</v>
      </c>
      <c r="AD501" s="15" t="str">
        <f t="shared" si="16"/>
        <v>D 34%+0%</v>
      </c>
      <c r="AE501" s="15" t="str">
        <f t="shared" si="17"/>
        <v>B 3%+1%</v>
      </c>
      <c r="AF501" s="15" t="str">
        <f t="shared" si="18"/>
        <v>D 95%+3%</v>
      </c>
      <c r="AG501" s="15" t="str">
        <f t="shared" si="19"/>
        <v>B 3%+1%</v>
      </c>
      <c r="AH501" s="15" t="str">
        <f t="shared" si="20"/>
        <v>C 22%-1%</v>
      </c>
      <c r="AI501" s="15" t="str">
        <f t="shared" si="21"/>
        <v>B 11%+6%</v>
      </c>
      <c r="AJ501" t="str">
        <f t="shared" si="22"/>
        <v>A</v>
      </c>
      <c r="AK501" t="str">
        <f t="shared" si="23"/>
        <v>D</v>
      </c>
      <c r="AL501" t="str">
        <f t="shared" si="24"/>
        <v>D</v>
      </c>
      <c r="AM501" t="str">
        <f t="shared" si="25"/>
        <v>D</v>
      </c>
      <c r="AN501" t="str">
        <f t="shared" si="26"/>
        <v>D</v>
      </c>
      <c r="AO501" t="str">
        <f t="shared" si="27"/>
        <v>B</v>
      </c>
      <c r="AP501" t="str">
        <f t="shared" si="28"/>
        <v>D</v>
      </c>
      <c r="AQ501" t="str">
        <f t="shared" si="29"/>
        <v>B</v>
      </c>
      <c r="AR501" t="str">
        <f t="shared" si="30"/>
        <v>C</v>
      </c>
      <c r="AS501" t="str">
        <f t="shared" si="31"/>
        <v>B</v>
      </c>
      <c r="AT501">
        <f t="shared" si="32"/>
        <v>-0.01581528737351555</v>
      </c>
      <c r="AU501">
        <f t="shared" si="33"/>
        <v>0.004035928741844448</v>
      </c>
      <c r="AV501">
        <f t="shared" si="34"/>
        <v>0.0017159806092476096</v>
      </c>
      <c r="AW501">
        <f t="shared" si="35"/>
        <v>0.004817939028515683</v>
      </c>
      <c r="AX501">
        <f t="shared" si="36"/>
        <v>0.026481067811393644</v>
      </c>
      <c r="AY501">
        <f t="shared" si="37"/>
        <v>-0.007561944834772665</v>
      </c>
      <c r="AZ501">
        <f t="shared" si="38"/>
        <v>0.014868584701877019</v>
      </c>
      <c r="BA501">
        <f t="shared" si="39"/>
        <v>-0.010515574188312407</v>
      </c>
      <c r="BB501">
        <f t="shared" si="40"/>
        <v>0.014668991564857015</v>
      </c>
      <c r="BC501">
        <f t="shared" si="41"/>
        <v>-0.008297608630376443</v>
      </c>
      <c r="BD501">
        <f t="shared" si="42"/>
        <v>-0.024317989895145914</v>
      </c>
      <c r="BE501">
        <f t="shared" si="43"/>
        <v>0.028703364849283937</v>
      </c>
      <c r="BF501">
        <f t="shared" si="44"/>
        <v>0.02545858981984113</v>
      </c>
      <c r="BG501">
        <f t="shared" si="45"/>
        <v>0.013901823639403857</v>
      </c>
      <c r="BH501">
        <f t="shared" si="46"/>
        <v>0.004414187182600837</v>
      </c>
      <c r="BI501">
        <f t="shared" si="47"/>
        <v>0.010094307416848119</v>
      </c>
      <c r="BJ501">
        <f t="shared" si="48"/>
        <v>0.027518295152174188</v>
      </c>
      <c r="BK501">
        <f t="shared" si="49"/>
        <v>0.01314544189461072</v>
      </c>
      <c r="BL501">
        <f t="shared" si="50"/>
        <v>-0.005889857864387921</v>
      </c>
      <c r="BM501">
        <f t="shared" si="51"/>
        <v>0.06002180252819679</v>
      </c>
      <c r="BO501" t="s">
        <v>58</v>
      </c>
      <c r="BP501">
        <f t="shared" si="52"/>
        <v>8</v>
      </c>
      <c r="BQ501">
        <f t="shared" si="53"/>
        <v>7</v>
      </c>
    </row>
    <row r="502" spans="1:69" ht="12.75">
      <c r="A502">
        <v>61</v>
      </c>
      <c r="B502" t="s">
        <v>59</v>
      </c>
      <c r="C502" t="str">
        <f t="shared" si="11"/>
        <v>B</v>
      </c>
      <c r="D502">
        <f t="shared" si="59"/>
        <v>579718</v>
      </c>
      <c r="E502">
        <f t="shared" si="67"/>
        <v>48729</v>
      </c>
      <c r="F502">
        <f t="shared" si="67"/>
        <v>27977</v>
      </c>
      <c r="G502">
        <f t="shared" si="67"/>
        <v>36196</v>
      </c>
      <c r="H502">
        <f t="shared" si="67"/>
        <v>20560</v>
      </c>
      <c r="I502">
        <f t="shared" si="67"/>
        <v>183519</v>
      </c>
      <c r="J502">
        <f t="shared" si="67"/>
        <v>31202</v>
      </c>
      <c r="K502">
        <f t="shared" si="67"/>
        <v>563520</v>
      </c>
      <c r="L502">
        <f t="shared" si="67"/>
        <v>21104</v>
      </c>
      <c r="M502">
        <f t="shared" si="67"/>
        <v>121864</v>
      </c>
      <c r="N502">
        <f t="shared" si="67"/>
        <v>125564</v>
      </c>
      <c r="O502">
        <f t="shared" si="67"/>
        <v>581138</v>
      </c>
      <c r="P502">
        <f t="shared" si="67"/>
        <v>46350</v>
      </c>
      <c r="Q502">
        <f t="shared" si="67"/>
        <v>17260</v>
      </c>
      <c r="R502">
        <f t="shared" si="67"/>
        <v>26350</v>
      </c>
      <c r="S502">
        <f t="shared" si="67"/>
        <v>16410</v>
      </c>
      <c r="T502">
        <f t="shared" si="67"/>
        <v>181290</v>
      </c>
      <c r="U502">
        <f t="shared" si="68"/>
        <v>21118</v>
      </c>
      <c r="V502">
        <f t="shared" si="68"/>
        <v>549850</v>
      </c>
      <c r="W502">
        <f t="shared" si="68"/>
        <v>11152</v>
      </c>
      <c r="X502">
        <f t="shared" si="68"/>
        <v>124565</v>
      </c>
      <c r="Y502">
        <f t="shared" si="68"/>
        <v>79183</v>
      </c>
      <c r="Z502" s="15" t="str">
        <f t="shared" si="12"/>
        <v>B 8%+0%</v>
      </c>
      <c r="AA502" s="15" t="str">
        <f t="shared" si="13"/>
        <v>B 3%+2%</v>
      </c>
      <c r="AB502" s="15" t="str">
        <f t="shared" si="14"/>
        <v>D 5%+2%</v>
      </c>
      <c r="AC502" s="15" t="str">
        <f t="shared" si="15"/>
        <v>B 3%+1%</v>
      </c>
      <c r="AD502" s="15" t="str">
        <f t="shared" si="16"/>
        <v>B 31%+0%</v>
      </c>
      <c r="AE502" s="15" t="str">
        <f t="shared" si="17"/>
        <v>D 4%+2%</v>
      </c>
      <c r="AF502" s="15" t="str">
        <f t="shared" si="18"/>
        <v>B 95%+3%</v>
      </c>
      <c r="AG502" s="15" t="str">
        <f t="shared" si="19"/>
        <v>D 2%+2%</v>
      </c>
      <c r="AH502" s="15" t="str">
        <f t="shared" si="20"/>
        <v>A 21%0%</v>
      </c>
      <c r="AI502" s="15" t="str">
        <f t="shared" si="21"/>
        <v>D 14%+8%</v>
      </c>
      <c r="AJ502" t="str">
        <f t="shared" si="22"/>
        <v>B</v>
      </c>
      <c r="AK502" t="str">
        <f t="shared" si="23"/>
        <v>B</v>
      </c>
      <c r="AL502" t="str">
        <f t="shared" si="24"/>
        <v>D</v>
      </c>
      <c r="AM502" t="str">
        <f t="shared" si="25"/>
        <v>B</v>
      </c>
      <c r="AN502" t="str">
        <f t="shared" si="26"/>
        <v>B</v>
      </c>
      <c r="AO502" t="str">
        <f t="shared" si="27"/>
        <v>D</v>
      </c>
      <c r="AP502" t="str">
        <f t="shared" si="28"/>
        <v>B</v>
      </c>
      <c r="AQ502" t="str">
        <f t="shared" si="29"/>
        <v>D</v>
      </c>
      <c r="AR502" t="str">
        <f t="shared" si="30"/>
        <v>A</v>
      </c>
      <c r="AS502" t="str">
        <f t="shared" si="31"/>
        <v>D</v>
      </c>
      <c r="AT502">
        <f t="shared" si="32"/>
        <v>-0.0501296064303353</v>
      </c>
      <c r="AU502">
        <f t="shared" si="33"/>
        <v>-0.013455314227351748</v>
      </c>
      <c r="AV502">
        <f t="shared" si="34"/>
        <v>0.011231008991711082</v>
      </c>
      <c r="AW502">
        <f t="shared" si="35"/>
        <v>-0.004161348597729032</v>
      </c>
      <c r="AX502">
        <f t="shared" si="36"/>
        <v>-0.03687393939992534</v>
      </c>
      <c r="AY502">
        <f t="shared" si="37"/>
        <v>0.008698102796863404</v>
      </c>
      <c r="AZ502">
        <f t="shared" si="38"/>
        <v>-0.0009670464851871952</v>
      </c>
      <c r="BA502">
        <f t="shared" si="39"/>
        <v>0.0016821736430391934</v>
      </c>
      <c r="BB502">
        <f t="shared" si="40"/>
        <v>-0.008192463705998049</v>
      </c>
      <c r="BC502">
        <f t="shared" si="41"/>
        <v>0.02076199590903531</v>
      </c>
      <c r="BD502">
        <f t="shared" si="42"/>
        <v>0.004299082263027151</v>
      </c>
      <c r="BE502">
        <f t="shared" si="43"/>
        <v>0.018559324520054907</v>
      </c>
      <c r="BF502">
        <f t="shared" si="44"/>
        <v>0.017095183761249126</v>
      </c>
      <c r="BG502">
        <f t="shared" si="45"/>
        <v>0.007227820307066379</v>
      </c>
      <c r="BH502">
        <f t="shared" si="46"/>
        <v>0.004609100935498711</v>
      </c>
      <c r="BI502">
        <f t="shared" si="47"/>
        <v>0.017483675587204817</v>
      </c>
      <c r="BJ502">
        <f t="shared" si="48"/>
        <v>0.025898019982544707</v>
      </c>
      <c r="BK502">
        <f t="shared" si="49"/>
        <v>0.017213972494575177</v>
      </c>
      <c r="BL502">
        <f t="shared" si="50"/>
        <v>-0.004134126793807508</v>
      </c>
      <c r="BM502">
        <f t="shared" si="51"/>
        <v>0.08033989319317664</v>
      </c>
      <c r="BO502" t="s">
        <v>59</v>
      </c>
      <c r="BP502">
        <f t="shared" si="52"/>
        <v>8</v>
      </c>
      <c r="BQ502">
        <f t="shared" si="53"/>
        <v>5</v>
      </c>
    </row>
    <row r="503" spans="1:69" ht="12.75">
      <c r="A503">
        <v>62</v>
      </c>
      <c r="B503" t="s">
        <v>60</v>
      </c>
      <c r="C503" t="str">
        <f t="shared" si="11"/>
        <v>A</v>
      </c>
      <c r="D503">
        <f t="shared" si="59"/>
        <v>642571</v>
      </c>
      <c r="E503">
        <f t="shared" si="67"/>
        <v>44134</v>
      </c>
      <c r="F503">
        <f t="shared" si="67"/>
        <v>69737</v>
      </c>
      <c r="G503">
        <f t="shared" si="67"/>
        <v>34995</v>
      </c>
      <c r="H503">
        <f t="shared" si="67"/>
        <v>49134</v>
      </c>
      <c r="I503">
        <f t="shared" si="67"/>
        <v>253166</v>
      </c>
      <c r="J503">
        <f t="shared" si="67"/>
        <v>12071</v>
      </c>
      <c r="K503">
        <f t="shared" si="67"/>
        <v>633842</v>
      </c>
      <c r="L503">
        <f t="shared" si="67"/>
        <v>13912</v>
      </c>
      <c r="M503">
        <f t="shared" si="67"/>
        <v>151522</v>
      </c>
      <c r="N503">
        <f t="shared" si="67"/>
        <v>79896</v>
      </c>
      <c r="O503">
        <f t="shared" si="67"/>
        <v>624402</v>
      </c>
      <c r="P503">
        <f t="shared" si="67"/>
        <v>45010</v>
      </c>
      <c r="Q503">
        <f t="shared" si="67"/>
        <v>38750</v>
      </c>
      <c r="R503">
        <f t="shared" si="67"/>
        <v>24200</v>
      </c>
      <c r="S503">
        <f t="shared" si="67"/>
        <v>34830</v>
      </c>
      <c r="T503">
        <f t="shared" si="67"/>
        <v>236370</v>
      </c>
      <c r="U503">
        <f t="shared" si="68"/>
        <v>9665</v>
      </c>
      <c r="V503">
        <f t="shared" si="68"/>
        <v>602568</v>
      </c>
      <c r="W503">
        <f t="shared" si="68"/>
        <v>8448</v>
      </c>
      <c r="X503">
        <f t="shared" si="68"/>
        <v>143887</v>
      </c>
      <c r="Y503">
        <f t="shared" si="68"/>
        <v>50505</v>
      </c>
      <c r="Z503" s="15" t="str">
        <f t="shared" si="12"/>
        <v>A 7%0%</v>
      </c>
      <c r="AA503" s="15" t="str">
        <f t="shared" si="13"/>
        <v>D 6%+5%</v>
      </c>
      <c r="AB503" s="15" t="str">
        <f t="shared" si="14"/>
        <v>D 4%+2%</v>
      </c>
      <c r="AC503" s="15" t="str">
        <f t="shared" si="15"/>
        <v>D 6%+2%</v>
      </c>
      <c r="AD503" s="15" t="str">
        <f t="shared" si="16"/>
        <v>D 38%+2%</v>
      </c>
      <c r="AE503" s="15" t="str">
        <f t="shared" si="17"/>
        <v>B 2%+0%</v>
      </c>
      <c r="AF503" s="15" t="str">
        <f t="shared" si="18"/>
        <v>D 97%+2%</v>
      </c>
      <c r="AG503" s="15" t="str">
        <f t="shared" si="19"/>
        <v>B 1%+1%</v>
      </c>
      <c r="AH503" s="15" t="str">
        <f t="shared" si="20"/>
        <v>D 23%+1%</v>
      </c>
      <c r="AI503" s="15" t="str">
        <f t="shared" si="21"/>
        <v>B 8%+4%</v>
      </c>
      <c r="AJ503" t="str">
        <f t="shared" si="22"/>
        <v>A</v>
      </c>
      <c r="AK503" t="str">
        <f t="shared" si="23"/>
        <v>D</v>
      </c>
      <c r="AL503" t="str">
        <f t="shared" si="24"/>
        <v>D</v>
      </c>
      <c r="AM503" t="str">
        <f t="shared" si="25"/>
        <v>D</v>
      </c>
      <c r="AN503" t="str">
        <f t="shared" si="26"/>
        <v>D</v>
      </c>
      <c r="AO503" t="str">
        <f t="shared" si="27"/>
        <v>B</v>
      </c>
      <c r="AP503" t="str">
        <f t="shared" si="28"/>
        <v>D</v>
      </c>
      <c r="AQ503" t="str">
        <f t="shared" si="29"/>
        <v>B</v>
      </c>
      <c r="AR503" t="str">
        <f t="shared" si="30"/>
        <v>D</v>
      </c>
      <c r="AS503" t="str">
        <f t="shared" si="31"/>
        <v>B</v>
      </c>
      <c r="AT503">
        <f t="shared" si="32"/>
        <v>-0.05127971790749826</v>
      </c>
      <c r="AU503">
        <f t="shared" si="33"/>
        <v>0.030692600747767917</v>
      </c>
      <c r="AV503">
        <f t="shared" si="34"/>
        <v>0.0006082991295736639</v>
      </c>
      <c r="AW503">
        <f t="shared" si="35"/>
        <v>0.03930109708076039</v>
      </c>
      <c r="AX503">
        <f t="shared" si="36"/>
        <v>0.06831133702498499</v>
      </c>
      <c r="AY503">
        <f t="shared" si="37"/>
        <v>-0.0198384860243271</v>
      </c>
      <c r="AZ503">
        <f t="shared" si="38"/>
        <v>0.036589087867412884</v>
      </c>
      <c r="BA503">
        <f t="shared" si="39"/>
        <v>-0.015283607153111807</v>
      </c>
      <c r="BB503">
        <f t="shared" si="40"/>
        <v>0.04289687327755204</v>
      </c>
      <c r="BC503">
        <f t="shared" si="41"/>
        <v>-0.057823586199073115</v>
      </c>
      <c r="BD503">
        <f t="shared" si="42"/>
        <v>-0.003401510239778874</v>
      </c>
      <c r="BE503">
        <f t="shared" si="43"/>
        <v>0.046468706420939275</v>
      </c>
      <c r="BF503">
        <f t="shared" si="44"/>
        <v>0.01570382504505853</v>
      </c>
      <c r="BG503">
        <f t="shared" si="45"/>
        <v>0.020683330338752158</v>
      </c>
      <c r="BH503">
        <f t="shared" si="46"/>
        <v>0.015434946065451371</v>
      </c>
      <c r="BI503">
        <f t="shared" si="47"/>
        <v>0.003306662608224273</v>
      </c>
      <c r="BJ503">
        <f t="shared" si="48"/>
        <v>0.02138336619346215</v>
      </c>
      <c r="BK503">
        <f t="shared" si="49"/>
        <v>0.008120780518209263</v>
      </c>
      <c r="BL503">
        <f t="shared" si="50"/>
        <v>0.005366164001895074</v>
      </c>
      <c r="BM503">
        <f t="shared" si="51"/>
        <v>0.04345261975460542</v>
      </c>
      <c r="BO503" t="s">
        <v>60</v>
      </c>
      <c r="BP503">
        <f t="shared" si="52"/>
        <v>7</v>
      </c>
      <c r="BQ503">
        <f t="shared" si="53"/>
        <v>11</v>
      </c>
    </row>
    <row r="504" spans="1:69" ht="12.75">
      <c r="A504">
        <v>63</v>
      </c>
      <c r="B504" t="s">
        <v>61</v>
      </c>
      <c r="C504" t="str">
        <f t="shared" si="11"/>
        <v>A</v>
      </c>
      <c r="D504">
        <f t="shared" si="59"/>
        <v>713350</v>
      </c>
      <c r="E504">
        <f t="shared" si="67"/>
        <v>65841</v>
      </c>
      <c r="F504">
        <f t="shared" si="67"/>
        <v>41820</v>
      </c>
      <c r="G504">
        <f t="shared" si="67"/>
        <v>44108</v>
      </c>
      <c r="H504">
        <f t="shared" si="67"/>
        <v>32961</v>
      </c>
      <c r="I504">
        <f t="shared" si="67"/>
        <v>251446</v>
      </c>
      <c r="J504">
        <f t="shared" si="67"/>
        <v>25215</v>
      </c>
      <c r="K504">
        <f t="shared" si="67"/>
        <v>699015</v>
      </c>
      <c r="L504">
        <f t="shared" si="67"/>
        <v>21169</v>
      </c>
      <c r="M504">
        <f t="shared" si="67"/>
        <v>163529</v>
      </c>
      <c r="N504">
        <f t="shared" si="67"/>
        <v>122246</v>
      </c>
      <c r="O504">
        <f t="shared" si="67"/>
        <v>669445</v>
      </c>
      <c r="P504">
        <f t="shared" si="67"/>
        <v>65100</v>
      </c>
      <c r="Q504">
        <f t="shared" si="67"/>
        <v>23960</v>
      </c>
      <c r="R504">
        <f t="shared" si="67"/>
        <v>29830</v>
      </c>
      <c r="S504">
        <f t="shared" si="67"/>
        <v>22760</v>
      </c>
      <c r="T504">
        <f t="shared" si="67"/>
        <v>226800</v>
      </c>
      <c r="U504">
        <f t="shared" si="68"/>
        <v>17709</v>
      </c>
      <c r="V504">
        <f t="shared" si="68"/>
        <v>641416</v>
      </c>
      <c r="W504">
        <f t="shared" si="68"/>
        <v>11729</v>
      </c>
      <c r="X504">
        <f t="shared" si="68"/>
        <v>151438</v>
      </c>
      <c r="Y504">
        <f t="shared" si="68"/>
        <v>72249</v>
      </c>
      <c r="Z504" s="15" t="str">
        <f t="shared" si="12"/>
        <v>A 10%0%</v>
      </c>
      <c r="AA504" s="15" t="str">
        <f t="shared" si="13"/>
        <v>B 4%+2%</v>
      </c>
      <c r="AB504" s="15" t="str">
        <f t="shared" si="14"/>
        <v>D 4%+2%</v>
      </c>
      <c r="AC504" s="15" t="str">
        <f t="shared" si="15"/>
        <v>B 3%+1%</v>
      </c>
      <c r="AD504" s="15" t="str">
        <f t="shared" si="16"/>
        <v>B 34%+1%</v>
      </c>
      <c r="AE504" s="15" t="str">
        <f t="shared" si="17"/>
        <v>D 3%+1%</v>
      </c>
      <c r="AF504" s="15" t="str">
        <f t="shared" si="18"/>
        <v>D 96%+2%</v>
      </c>
      <c r="AG504" s="15" t="str">
        <f t="shared" si="19"/>
        <v>B 2%+1%</v>
      </c>
      <c r="AH504" s="15" t="str">
        <f t="shared" si="20"/>
        <v>B 23%+0%</v>
      </c>
      <c r="AI504" s="15" t="str">
        <f t="shared" si="21"/>
        <v>D 11%+6%</v>
      </c>
      <c r="AJ504" t="str">
        <f t="shared" si="22"/>
        <v>A</v>
      </c>
      <c r="AK504" t="str">
        <f t="shared" si="23"/>
        <v>B</v>
      </c>
      <c r="AL504" t="str">
        <f t="shared" si="24"/>
        <v>D</v>
      </c>
      <c r="AM504" t="str">
        <f t="shared" si="25"/>
        <v>B</v>
      </c>
      <c r="AN504" t="str">
        <f t="shared" si="26"/>
        <v>B</v>
      </c>
      <c r="AO504" t="str">
        <f t="shared" si="27"/>
        <v>D</v>
      </c>
      <c r="AP504" t="str">
        <f t="shared" si="28"/>
        <v>D</v>
      </c>
      <c r="AQ504" t="str">
        <f t="shared" si="29"/>
        <v>B</v>
      </c>
      <c r="AR504" t="str">
        <f t="shared" si="30"/>
        <v>B</v>
      </c>
      <c r="AS504" t="str">
        <f t="shared" si="31"/>
        <v>D</v>
      </c>
      <c r="AT504">
        <f t="shared" si="32"/>
        <v>-0.003043864127746876</v>
      </c>
      <c r="AU504">
        <f t="shared" si="33"/>
        <v>-0.03961187740039689</v>
      </c>
      <c r="AV504">
        <f t="shared" si="34"/>
        <v>0.019425059431664195</v>
      </c>
      <c r="AW504">
        <f t="shared" si="35"/>
        <v>-0.010806202194066153</v>
      </c>
      <c r="AX504">
        <f t="shared" si="36"/>
        <v>-0.01751209958902622</v>
      </c>
      <c r="AY504">
        <f t="shared" si="37"/>
        <v>0.0029035662595924445</v>
      </c>
      <c r="AZ504">
        <f t="shared" si="38"/>
        <v>0.00012404489993222967</v>
      </c>
      <c r="BA504">
        <f t="shared" si="39"/>
        <v>-0.005542416787865746</v>
      </c>
      <c r="BB504">
        <f t="shared" si="40"/>
        <v>-0.013991590364562378</v>
      </c>
      <c r="BC504">
        <f t="shared" si="41"/>
        <v>0.009115368990895212</v>
      </c>
      <c r="BD504">
        <f t="shared" si="42"/>
        <v>-0.004946421789854272</v>
      </c>
      <c r="BE504">
        <f t="shared" si="43"/>
        <v>0.022833956818665374</v>
      </c>
      <c r="BF504">
        <f t="shared" si="44"/>
        <v>0.01727290106132514</v>
      </c>
      <c r="BG504">
        <f t="shared" si="45"/>
        <v>0.012207617733400254</v>
      </c>
      <c r="BH504">
        <f t="shared" si="46"/>
        <v>0.013698056274705883</v>
      </c>
      <c r="BI504">
        <f t="shared" si="47"/>
        <v>0.008894048914120892</v>
      </c>
      <c r="BJ504">
        <f t="shared" si="48"/>
        <v>0.021773686021499317</v>
      </c>
      <c r="BK504">
        <f t="shared" si="49"/>
        <v>0.012154991486591462</v>
      </c>
      <c r="BL504">
        <f t="shared" si="50"/>
        <v>0.00302665348196296</v>
      </c>
      <c r="BM504">
        <f t="shared" si="51"/>
        <v>0.06344516538603144</v>
      </c>
      <c r="BO504" t="s">
        <v>61</v>
      </c>
      <c r="BP504">
        <f t="shared" si="52"/>
        <v>9</v>
      </c>
      <c r="BQ504">
        <f t="shared" si="53"/>
        <v>6</v>
      </c>
    </row>
    <row r="505" spans="1:69" ht="12.75">
      <c r="A505">
        <v>64</v>
      </c>
      <c r="B505" t="s">
        <v>62</v>
      </c>
      <c r="C505" t="str">
        <f t="shared" si="11"/>
        <v>A</v>
      </c>
      <c r="D505">
        <f t="shared" si="59"/>
        <v>774165</v>
      </c>
      <c r="E505">
        <f t="shared" si="67"/>
        <v>55112</v>
      </c>
      <c r="F505">
        <f t="shared" si="67"/>
        <v>49552</v>
      </c>
      <c r="G505">
        <f t="shared" si="67"/>
        <v>44558</v>
      </c>
      <c r="H505">
        <f t="shared" si="67"/>
        <v>34967</v>
      </c>
      <c r="I505">
        <f t="shared" si="67"/>
        <v>258293</v>
      </c>
      <c r="J505">
        <f t="shared" si="67"/>
        <v>24596</v>
      </c>
      <c r="K505">
        <f t="shared" si="67"/>
        <v>760573</v>
      </c>
      <c r="L505">
        <f t="shared" si="67"/>
        <v>19413</v>
      </c>
      <c r="M505">
        <f t="shared" si="67"/>
        <v>173410</v>
      </c>
      <c r="N505">
        <f t="shared" si="67"/>
        <v>135598</v>
      </c>
      <c r="O505">
        <f t="shared" si="67"/>
        <v>734492</v>
      </c>
      <c r="P505">
        <f t="shared" si="67"/>
        <v>59780</v>
      </c>
      <c r="Q505">
        <f t="shared" si="67"/>
        <v>32890</v>
      </c>
      <c r="R505">
        <f t="shared" si="67"/>
        <v>26900</v>
      </c>
      <c r="S505">
        <f t="shared" si="67"/>
        <v>25230</v>
      </c>
      <c r="T505">
        <f t="shared" si="67"/>
        <v>237250</v>
      </c>
      <c r="U505">
        <f t="shared" si="68"/>
        <v>17077</v>
      </c>
      <c r="V505">
        <f t="shared" si="68"/>
        <v>706146</v>
      </c>
      <c r="W505">
        <f t="shared" si="68"/>
        <v>11424</v>
      </c>
      <c r="X505">
        <f t="shared" si="68"/>
        <v>160451</v>
      </c>
      <c r="Y505">
        <f t="shared" si="68"/>
        <v>78862</v>
      </c>
      <c r="Z505" s="15" t="str">
        <f t="shared" si="12"/>
        <v>A 8%-1%</v>
      </c>
      <c r="AA505" s="15" t="str">
        <f t="shared" si="13"/>
        <v>D 4%+2%</v>
      </c>
      <c r="AB505" s="15" t="str">
        <f t="shared" si="14"/>
        <v>D 4%+2%</v>
      </c>
      <c r="AC505" s="15" t="str">
        <f t="shared" si="15"/>
        <v>D 3%+1%</v>
      </c>
      <c r="AD505" s="15" t="str">
        <f t="shared" si="16"/>
        <v>D 32%+1%</v>
      </c>
      <c r="AE505" s="15" t="str">
        <f t="shared" si="17"/>
        <v>B 2%+1%</v>
      </c>
      <c r="AF505" s="15" t="str">
        <f t="shared" si="18"/>
        <v>D 96%+2%</v>
      </c>
      <c r="AG505" s="15" t="str">
        <f t="shared" si="19"/>
        <v>B 2%+1%</v>
      </c>
      <c r="AH505" s="15" t="str">
        <f t="shared" si="20"/>
        <v>D 22%+1%</v>
      </c>
      <c r="AI505" s="15" t="str">
        <f t="shared" si="21"/>
        <v>B 11%+7%</v>
      </c>
      <c r="AJ505" t="str">
        <f t="shared" si="22"/>
        <v>A</v>
      </c>
      <c r="AK505" t="str">
        <f t="shared" si="23"/>
        <v>D</v>
      </c>
      <c r="AL505" t="str">
        <f t="shared" si="24"/>
        <v>D</v>
      </c>
      <c r="AM505" t="str">
        <f t="shared" si="25"/>
        <v>D</v>
      </c>
      <c r="AN505" t="str">
        <f t="shared" si="26"/>
        <v>D</v>
      </c>
      <c r="AO505" t="str">
        <f t="shared" si="27"/>
        <v>B</v>
      </c>
      <c r="AP505" t="str">
        <f t="shared" si="28"/>
        <v>D</v>
      </c>
      <c r="AQ505" t="str">
        <f t="shared" si="29"/>
        <v>B</v>
      </c>
      <c r="AR505" t="str">
        <f t="shared" si="30"/>
        <v>D</v>
      </c>
      <c r="AS505" t="str">
        <f t="shared" si="31"/>
        <v>B</v>
      </c>
      <c r="AT505">
        <f t="shared" si="32"/>
        <v>-0.046746444395755926</v>
      </c>
      <c r="AU505">
        <f t="shared" si="33"/>
        <v>0.009329292435149864</v>
      </c>
      <c r="AV505">
        <f t="shared" si="34"/>
        <v>0.0034133401232112268</v>
      </c>
      <c r="AW505">
        <f t="shared" si="35"/>
        <v>0.010970001026150686</v>
      </c>
      <c r="AX505">
        <f t="shared" si="36"/>
        <v>0.004911635200493203</v>
      </c>
      <c r="AY505">
        <f t="shared" si="37"/>
        <v>-0.015137589170147962</v>
      </c>
      <c r="AZ505">
        <f t="shared" si="38"/>
        <v>0.02628379656166613</v>
      </c>
      <c r="BA505">
        <f t="shared" si="39"/>
        <v>-0.009690253662179698</v>
      </c>
      <c r="BB505">
        <f t="shared" si="40"/>
        <v>0.019119672294643314</v>
      </c>
      <c r="BC505">
        <f t="shared" si="41"/>
        <v>-0.019009267661652285</v>
      </c>
      <c r="BD505">
        <f t="shared" si="42"/>
        <v>-0.01020062784569696</v>
      </c>
      <c r="BE505">
        <f t="shared" si="43"/>
        <v>0.019227778138867883</v>
      </c>
      <c r="BF505">
        <f t="shared" si="44"/>
        <v>0.020932253381293675</v>
      </c>
      <c r="BG505">
        <f t="shared" si="45"/>
        <v>0.010817101855498813</v>
      </c>
      <c r="BH505">
        <f t="shared" si="46"/>
        <v>0.010628393604696473</v>
      </c>
      <c r="BI505">
        <f t="shared" si="47"/>
        <v>0.008520921838540387</v>
      </c>
      <c r="BJ505">
        <f t="shared" si="48"/>
        <v>0.021035679213899705</v>
      </c>
      <c r="BK505">
        <f t="shared" si="49"/>
        <v>0.009522442560398024</v>
      </c>
      <c r="BL505">
        <f t="shared" si="50"/>
        <v>0.005544511973849753</v>
      </c>
      <c r="BM505">
        <f t="shared" si="51"/>
        <v>0.06778442828328199</v>
      </c>
      <c r="BO505" t="s">
        <v>62</v>
      </c>
      <c r="BP505">
        <f t="shared" si="52"/>
        <v>7</v>
      </c>
      <c r="BQ505">
        <f t="shared" si="53"/>
        <v>6</v>
      </c>
    </row>
    <row r="506" spans="1:69" ht="12.75">
      <c r="A506">
        <v>65</v>
      </c>
      <c r="B506" t="s">
        <v>63</v>
      </c>
      <c r="C506" t="str">
        <f t="shared" si="11"/>
        <v>C</v>
      </c>
      <c r="D506">
        <f t="shared" si="59"/>
        <v>666929</v>
      </c>
      <c r="E506">
        <f t="shared" si="67"/>
        <v>70553</v>
      </c>
      <c r="F506">
        <f t="shared" si="67"/>
        <v>42225</v>
      </c>
      <c r="G506">
        <f t="shared" si="67"/>
        <v>41964</v>
      </c>
      <c r="H506">
        <f t="shared" si="67"/>
        <v>29445</v>
      </c>
      <c r="I506">
        <f t="shared" si="67"/>
        <v>232685</v>
      </c>
      <c r="J506">
        <f t="shared" si="67"/>
        <v>25601</v>
      </c>
      <c r="K506">
        <f t="shared" si="67"/>
        <v>651197</v>
      </c>
      <c r="L506">
        <f t="shared" si="67"/>
        <v>23292</v>
      </c>
      <c r="M506">
        <f t="shared" si="67"/>
        <v>155866</v>
      </c>
      <c r="N506">
        <f t="shared" si="67"/>
        <v>115908</v>
      </c>
      <c r="O506">
        <f t="shared" si="67"/>
        <v>651213</v>
      </c>
      <c r="P506">
        <f t="shared" si="67"/>
        <v>79700</v>
      </c>
      <c r="Q506">
        <f t="shared" si="67"/>
        <v>24140</v>
      </c>
      <c r="R506">
        <f t="shared" si="67"/>
        <v>24560</v>
      </c>
      <c r="S506">
        <f t="shared" si="67"/>
        <v>24130</v>
      </c>
      <c r="T506">
        <f t="shared" si="67"/>
        <v>223170</v>
      </c>
      <c r="U506">
        <f t="shared" si="68"/>
        <v>17482</v>
      </c>
      <c r="V506">
        <f t="shared" si="68"/>
        <v>618680</v>
      </c>
      <c r="W506">
        <f t="shared" si="68"/>
        <v>14074</v>
      </c>
      <c r="X506">
        <f t="shared" si="68"/>
        <v>148411</v>
      </c>
      <c r="Y506">
        <f t="shared" si="68"/>
        <v>70784</v>
      </c>
      <c r="Z506" s="15" t="str">
        <f t="shared" si="12"/>
        <v>C 12%-2%</v>
      </c>
      <c r="AA506" s="15" t="str">
        <f t="shared" si="13"/>
        <v>D 4%+3%</v>
      </c>
      <c r="AB506" s="15" t="str">
        <f t="shared" si="14"/>
        <v>D 4%+3%</v>
      </c>
      <c r="AC506" s="15" t="str">
        <f t="shared" si="15"/>
        <v>D 4%+1%</v>
      </c>
      <c r="AD506" s="15" t="str">
        <f t="shared" si="16"/>
        <v>D 34%+1%</v>
      </c>
      <c r="AE506" s="15" t="str">
        <f t="shared" si="17"/>
        <v>B 3%+1%</v>
      </c>
      <c r="AF506" s="15" t="str">
        <f t="shared" si="18"/>
        <v>D 95%+3%</v>
      </c>
      <c r="AG506" s="15" t="str">
        <f t="shared" si="19"/>
        <v>B 2%+1%</v>
      </c>
      <c r="AH506" s="15" t="str">
        <f t="shared" si="20"/>
        <v>D 23%+1%</v>
      </c>
      <c r="AI506" s="15" t="str">
        <f t="shared" si="21"/>
        <v>B 11%+7%</v>
      </c>
      <c r="AJ506" t="str">
        <f t="shared" si="22"/>
        <v>C</v>
      </c>
      <c r="AK506" t="str">
        <f t="shared" si="23"/>
        <v>D</v>
      </c>
      <c r="AL506" t="str">
        <f t="shared" si="24"/>
        <v>D</v>
      </c>
      <c r="AM506" t="str">
        <f t="shared" si="25"/>
        <v>D</v>
      </c>
      <c r="AN506" t="str">
        <f t="shared" si="26"/>
        <v>D</v>
      </c>
      <c r="AO506" t="str">
        <f t="shared" si="27"/>
        <v>B</v>
      </c>
      <c r="AP506" t="str">
        <f t="shared" si="28"/>
        <v>D</v>
      </c>
      <c r="AQ506" t="str">
        <f t="shared" si="29"/>
        <v>B</v>
      </c>
      <c r="AR506" t="str">
        <f t="shared" si="30"/>
        <v>D</v>
      </c>
      <c r="AS506" t="str">
        <f t="shared" si="31"/>
        <v>B</v>
      </c>
      <c r="AT506">
        <f t="shared" si="32"/>
        <v>0.005769267697026598</v>
      </c>
      <c r="AU506">
        <f t="shared" si="33"/>
        <v>0.005812999100585754</v>
      </c>
      <c r="AV506">
        <f t="shared" si="34"/>
        <v>0.004044336594256216</v>
      </c>
      <c r="AW506">
        <f t="shared" si="35"/>
        <v>0.010946683730704242</v>
      </c>
      <c r="AX506">
        <f t="shared" si="36"/>
        <v>0.04827840080795526</v>
      </c>
      <c r="AY506">
        <f t="shared" si="37"/>
        <v>-0.008397482038928174</v>
      </c>
      <c r="AZ506">
        <f t="shared" si="38"/>
        <v>0.026936139583305097</v>
      </c>
      <c r="BA506">
        <f t="shared" si="39"/>
        <v>-0.014901962194392066</v>
      </c>
      <c r="BB506">
        <f t="shared" si="40"/>
        <v>0.04410672998292628</v>
      </c>
      <c r="BC506">
        <f t="shared" si="41"/>
        <v>-0.02346174876160502</v>
      </c>
      <c r="BD506">
        <f t="shared" si="42"/>
        <v>-0.016599119187996572</v>
      </c>
      <c r="BE506">
        <f t="shared" si="43"/>
        <v>0.02624330194668994</v>
      </c>
      <c r="BF506">
        <f t="shared" si="44"/>
        <v>0.02520700567161563</v>
      </c>
      <c r="BG506">
        <f t="shared" si="45"/>
        <v>0.007096198333334615</v>
      </c>
      <c r="BH506">
        <f t="shared" si="46"/>
        <v>0.006191279094391766</v>
      </c>
      <c r="BI506">
        <f t="shared" si="47"/>
        <v>0.01154110777412221</v>
      </c>
      <c r="BJ506">
        <f t="shared" si="48"/>
        <v>0.026368822934379477</v>
      </c>
      <c r="BK506">
        <f t="shared" si="49"/>
        <v>0.013312280885360916</v>
      </c>
      <c r="BL506">
        <f t="shared" si="50"/>
        <v>0.005807716089519549</v>
      </c>
      <c r="BM506">
        <f t="shared" si="51"/>
        <v>0.06509799342220006</v>
      </c>
      <c r="BO506" t="s">
        <v>63</v>
      </c>
      <c r="BP506">
        <f t="shared" si="52"/>
        <v>11</v>
      </c>
      <c r="BQ506">
        <f t="shared" si="53"/>
        <v>6</v>
      </c>
    </row>
    <row r="507" spans="1:69" ht="12.75">
      <c r="A507">
        <v>66</v>
      </c>
      <c r="B507" t="s">
        <v>64</v>
      </c>
      <c r="C507" t="str">
        <f aca="true" t="shared" si="69" ref="C507:C526">AJ507</f>
        <v>B</v>
      </c>
      <c r="D507">
        <f aca="true" t="shared" si="70" ref="D507:S526">SUMIF($C$3:$C$436,$A507,D$3:D$436)</f>
        <v>679887</v>
      </c>
      <c r="E507">
        <f t="shared" si="67"/>
        <v>69719</v>
      </c>
      <c r="F507">
        <f t="shared" si="67"/>
        <v>39376</v>
      </c>
      <c r="G507">
        <f t="shared" si="67"/>
        <v>39529</v>
      </c>
      <c r="H507">
        <f t="shared" si="67"/>
        <v>29296</v>
      </c>
      <c r="I507">
        <f t="shared" si="67"/>
        <v>233346</v>
      </c>
      <c r="J507">
        <f t="shared" si="67"/>
        <v>32539</v>
      </c>
      <c r="K507">
        <f t="shared" si="67"/>
        <v>664709</v>
      </c>
      <c r="L507">
        <f t="shared" si="67"/>
        <v>21637</v>
      </c>
      <c r="M507">
        <f t="shared" si="67"/>
        <v>154278</v>
      </c>
      <c r="N507">
        <f t="shared" si="67"/>
        <v>131254</v>
      </c>
      <c r="O507">
        <f t="shared" si="67"/>
        <v>686585</v>
      </c>
      <c r="P507">
        <f t="shared" si="67"/>
        <v>62190</v>
      </c>
      <c r="Q507">
        <f t="shared" si="67"/>
        <v>24080</v>
      </c>
      <c r="R507">
        <f t="shared" si="67"/>
        <v>26200</v>
      </c>
      <c r="S507">
        <f t="shared" si="67"/>
        <v>23120</v>
      </c>
      <c r="T507">
        <f t="shared" si="67"/>
        <v>242340</v>
      </c>
      <c r="U507">
        <f t="shared" si="68"/>
        <v>24779</v>
      </c>
      <c r="V507">
        <f t="shared" si="68"/>
        <v>655361</v>
      </c>
      <c r="W507">
        <f t="shared" si="68"/>
        <v>11718</v>
      </c>
      <c r="X507">
        <f t="shared" si="68"/>
        <v>161545</v>
      </c>
      <c r="Y507">
        <f t="shared" si="68"/>
        <v>86259</v>
      </c>
      <c r="Z507" s="15" t="str">
        <f aca="true" t="shared" si="71" ref="Z507:Z526">CONCATENATE(AJ507," ",TEXT(P507/$O507,"0%"),IF(E507/$D507&gt;P507/$O507,"+",""),TEXT(E507/$D507-P507/$O507,"0%"))</f>
        <v>B 9%+1%</v>
      </c>
      <c r="AA507" s="15" t="str">
        <f aca="true" t="shared" si="72" ref="AA507:AA526">CONCATENATE(AK507," ",TEXT(Q507/$O507,"0%"),IF(F507/$D507&gt;Q507/$O507,"+",""),TEXT(F507/$D507-Q507/$O507,"0%"))</f>
        <v>B 4%+2%</v>
      </c>
      <c r="AB507" s="15" t="str">
        <f aca="true" t="shared" si="73" ref="AB507:AB526">CONCATENATE(AL507," ",TEXT(R507/$O507,"0%"),IF(G507/$D507&gt;R507/$O507,"+",""),TEXT(G507/$D507-R507/$O507,"0%"))</f>
        <v>D 4%+2%</v>
      </c>
      <c r="AC507" s="15" t="str">
        <f aca="true" t="shared" si="74" ref="AC507:AC526">CONCATENATE(AM507," ",TEXT(S507/$O507,"0%"),IF(H507/$D507&gt;S507/$O507,"+",""),TEXT(H507/$D507-S507/$O507,"0%"))</f>
        <v>D 3%+1%</v>
      </c>
      <c r="AD507" s="15" t="str">
        <f aca="true" t="shared" si="75" ref="AD507:AD526">CONCATENATE(AN507," ",TEXT(T507/$O507,"0%"),IF(I507/$D507&gt;T507/$O507,"+",""),TEXT(I507/$D507-T507/$O507,"0%"))</f>
        <v>C 35%-1%</v>
      </c>
      <c r="AE507" s="15" t="str">
        <f aca="true" t="shared" si="76" ref="AE507:AE526">CONCATENATE(AO507," ",TEXT(U507/$O507,"0%"),IF(J507/$D507&gt;U507/$O507,"+",""),TEXT(J507/$D507-U507/$O507,"0%"))</f>
        <v>D 4%+1%</v>
      </c>
      <c r="AF507" s="15" t="str">
        <f aca="true" t="shared" si="77" ref="AF507:AF526">CONCATENATE(AP507," ",TEXT(V507/$O507,"0%"),IF(K507/$D507&gt;V507/$O507,"+",""),TEXT(K507/$D507-V507/$O507,"0%"))</f>
        <v>D 95%+2%</v>
      </c>
      <c r="AG507" s="15" t="str">
        <f aca="true" t="shared" si="78" ref="AG507:AG526">CONCATENATE(AQ507," ",TEXT(W507/$O507,"0%"),IF(L507/$D507&gt;W507/$O507,"+",""),TEXT(L507/$D507-W507/$O507,"0%"))</f>
        <v>B 2%+1%</v>
      </c>
      <c r="AH507" s="15" t="str">
        <f aca="true" t="shared" si="79" ref="AH507:AH526">CONCATENATE(AR507," ",TEXT(X507/$O507,"0%"),IF(M507/$D507&gt;X507/$O507,"+",""),TEXT(M507/$D507-X507/$O507,"0%"))</f>
        <v>C 24%-1%</v>
      </c>
      <c r="AI507" s="15" t="str">
        <f aca="true" t="shared" si="80" ref="AI507:AI526">CONCATENATE(AS507," ",TEXT(Y507/$O507,"0%"),IF(N507/$D507&gt;Y507/$O507,"+",""),TEXT(N507/$D507-Y507/$O507,"0%"))</f>
        <v>D 13%+7%</v>
      </c>
      <c r="AJ507" t="str">
        <f aca="true" t="shared" si="81" ref="AJ507:AJ526">IF(AT507&lt;0,IF(BD507&lt;0,"A","B"),IF(BD507&lt;0,"C","D"))</f>
        <v>B</v>
      </c>
      <c r="AK507" t="str">
        <f aca="true" t="shared" si="82" ref="AK507:AK526">IF(AU507&lt;0,IF(BE507&lt;0,"A","B"),IF(BE507&lt;0,"C","D"))</f>
        <v>B</v>
      </c>
      <c r="AL507" t="str">
        <f aca="true" t="shared" si="83" ref="AL507:AL526">IF(AV507&lt;0,IF(BF507&lt;0,"A","B"),IF(BF507&lt;0,"C","D"))</f>
        <v>D</v>
      </c>
      <c r="AM507" t="str">
        <f aca="true" t="shared" si="84" ref="AM507:AM526">IF(AW507&lt;0,IF(BG507&lt;0,"A","B"),IF(BG507&lt;0,"C","D"))</f>
        <v>D</v>
      </c>
      <c r="AN507" t="str">
        <f aca="true" t="shared" si="85" ref="AN507:AN526">IF(AX507&lt;0,IF(BH507&lt;0,"A","B"),IF(BH507&lt;0,"C","D"))</f>
        <v>C</v>
      </c>
      <c r="AO507" t="str">
        <f aca="true" t="shared" si="86" ref="AO507:AO526">IF(AY507&lt;0,IF(BI507&lt;0,"A","B"),IF(BI507&lt;0,"C","D"))</f>
        <v>D</v>
      </c>
      <c r="AP507" t="str">
        <f aca="true" t="shared" si="87" ref="AP507:AP526">IF(AZ507&lt;0,IF(BJ507&lt;0,"A","B"),IF(BJ507&lt;0,"C","D"))</f>
        <v>D</v>
      </c>
      <c r="AQ507" t="str">
        <f aca="true" t="shared" si="88" ref="AQ507:AQ526">IF(BA507&lt;0,IF(BK507&lt;0,"A","B"),IF(BK507&lt;0,"C","D"))</f>
        <v>B</v>
      </c>
      <c r="AR507" t="str">
        <f aca="true" t="shared" si="89" ref="AR507:AR526">IF(BB507&lt;0,IF(BL507&lt;0,"A","B"),IF(BL507&lt;0,"C","D"))</f>
        <v>C</v>
      </c>
      <c r="AS507" t="str">
        <f aca="true" t="shared" si="90" ref="AS507:AS526">IF(BC507&lt;0,IF(BM507&lt;0,"A","B"),IF(BM507&lt;0,"C","D"))</f>
        <v>D</v>
      </c>
      <c r="AT507">
        <f aca="true" t="shared" si="91" ref="AT507:AT526">P507/$O507-P67/$O67</f>
        <v>-0.0028788167846218876</v>
      </c>
      <c r="AU507">
        <f aca="true" t="shared" si="92" ref="AU507:AU526">Q507/$O507-Q67/$O67</f>
        <v>-0.004966075404217146</v>
      </c>
      <c r="AV507">
        <f aca="true" t="shared" si="93" ref="AV507:AV526">R507/$O507-R67/$O67</f>
        <v>0.007336980506847682</v>
      </c>
      <c r="AW507">
        <f aca="true" t="shared" si="94" ref="AW507:AW526">S507/$O507-S67/$O67</f>
        <v>0.0034821957071025852</v>
      </c>
      <c r="AX507">
        <f aca="true" t="shared" si="95" ref="AX507:AX526">T507/$O507-T67/$O67</f>
        <v>0.049153630884463395</v>
      </c>
      <c r="AY507">
        <f aca="true" t="shared" si="96" ref="AY507:AY526">U507/$O507-U67/$O67</f>
        <v>0.0033716560725407727</v>
      </c>
      <c r="AZ507">
        <f aca="true" t="shared" si="97" ref="AZ507:AZ526">V507/$O507-V67/$O67</f>
        <v>0.01587398881064117</v>
      </c>
      <c r="BA507">
        <f aca="true" t="shared" si="98" ref="BA507:BA526">W507/$O507-W67/$O67</f>
        <v>-0.012146296036361255</v>
      </c>
      <c r="BB507">
        <f aca="true" t="shared" si="99" ref="BB507:BB526">X507/$O507-X67/$O67</f>
        <v>0.025776145493859565</v>
      </c>
      <c r="BC507">
        <f aca="true" t="shared" si="100" ref="BC507:BC526">Y507/$O507-Y67/$O67</f>
        <v>0.010512899859272798</v>
      </c>
      <c r="BD507">
        <f aca="true" t="shared" si="101" ref="BD507:BD526">E507/$D507-P507/$O507</f>
        <v>0.011966247861068813</v>
      </c>
      <c r="BE507">
        <f aca="true" t="shared" si="102" ref="BE507:BE526">F507/$D507-Q507/$O507</f>
        <v>0.02284337418215452</v>
      </c>
      <c r="BF507">
        <f aca="true" t="shared" si="103" ref="BF507:BF526">G507/$D507-R507/$O507</f>
        <v>0.019980665705385987</v>
      </c>
      <c r="BG507">
        <f aca="true" t="shared" si="104" ref="BG507:BG526">H507/$D507-S507/$O507</f>
        <v>0.00941560558529956</v>
      </c>
      <c r="BH507">
        <f aca="true" t="shared" si="105" ref="BH507:BH526">I507/$D507-T507/$O507</f>
        <v>-0.009751392597950104</v>
      </c>
      <c r="BI507">
        <f aca="true" t="shared" si="106" ref="BI507:BI526">J507/$D507-U507/$O507</f>
        <v>0.011769209085446888</v>
      </c>
      <c r="BJ507">
        <f aca="true" t="shared" si="107" ref="BJ507:BJ526">K507/$D507-V507/$O507</f>
        <v>0.02315295535431172</v>
      </c>
      <c r="BK507">
        <f aca="true" t="shared" si="108" ref="BK507:BK526">L507/$D507-W507/$O507</f>
        <v>0.014757327748429146</v>
      </c>
      <c r="BL507">
        <f aca="true" t="shared" si="109" ref="BL507:BL526">M507/$D507-X507/$O507</f>
        <v>-0.00837057193195237</v>
      </c>
      <c r="BM507">
        <f aca="true" t="shared" si="110" ref="BM507:BM526">N507/$D507-Y507/$O507</f>
        <v>0.06741782412559738</v>
      </c>
      <c r="BO507" t="s">
        <v>64</v>
      </c>
      <c r="BP507">
        <f aca="true" t="shared" si="111" ref="BP507:BP526">INT(E507/$D507*100+0.5)</f>
        <v>10</v>
      </c>
      <c r="BQ507">
        <f aca="true" t="shared" si="112" ref="BQ507:BQ526">INT(F507/$D507*100+0.5)</f>
        <v>6</v>
      </c>
    </row>
    <row r="508" spans="1:69" ht="12.75">
      <c r="A508">
        <v>67</v>
      </c>
      <c r="B508" t="s">
        <v>65</v>
      </c>
      <c r="C508" t="str">
        <f t="shared" si="69"/>
        <v>A</v>
      </c>
      <c r="D508">
        <f t="shared" si="70"/>
        <v>706510</v>
      </c>
      <c r="E508">
        <f t="shared" si="67"/>
        <v>51219</v>
      </c>
      <c r="F508">
        <f t="shared" si="67"/>
        <v>44536</v>
      </c>
      <c r="G508">
        <f t="shared" si="67"/>
        <v>44973</v>
      </c>
      <c r="H508">
        <f t="shared" si="67"/>
        <v>29409</v>
      </c>
      <c r="I508">
        <f t="shared" si="67"/>
        <v>241870</v>
      </c>
      <c r="J508">
        <f t="shared" si="67"/>
        <v>21017</v>
      </c>
      <c r="K508">
        <f t="shared" si="67"/>
        <v>692828</v>
      </c>
      <c r="L508">
        <f t="shared" si="67"/>
        <v>18475</v>
      </c>
      <c r="M508">
        <f t="shared" si="67"/>
        <v>156922</v>
      </c>
      <c r="N508">
        <f t="shared" si="67"/>
        <v>117611</v>
      </c>
      <c r="O508">
        <f t="shared" si="67"/>
        <v>682007</v>
      </c>
      <c r="P508">
        <f t="shared" si="67"/>
        <v>54290</v>
      </c>
      <c r="Q508">
        <f t="shared" si="67"/>
        <v>26050</v>
      </c>
      <c r="R508">
        <f t="shared" si="67"/>
        <v>31410</v>
      </c>
      <c r="S508">
        <f t="shared" si="67"/>
        <v>21800</v>
      </c>
      <c r="T508">
        <f t="shared" si="67"/>
        <v>228810</v>
      </c>
      <c r="U508">
        <f t="shared" si="68"/>
        <v>13835</v>
      </c>
      <c r="V508">
        <f t="shared" si="68"/>
        <v>656639</v>
      </c>
      <c r="W508">
        <f t="shared" si="68"/>
        <v>11118</v>
      </c>
      <c r="X508">
        <f t="shared" si="68"/>
        <v>148443</v>
      </c>
      <c r="Y508">
        <f t="shared" si="68"/>
        <v>69992</v>
      </c>
      <c r="Z508" s="15" t="str">
        <f t="shared" si="71"/>
        <v>A 8%-1%</v>
      </c>
      <c r="AA508" s="15" t="str">
        <f t="shared" si="72"/>
        <v>B 4%+2%</v>
      </c>
      <c r="AB508" s="15" t="str">
        <f t="shared" si="73"/>
        <v>D 5%+2%</v>
      </c>
      <c r="AC508" s="15" t="str">
        <f t="shared" si="74"/>
        <v>B 3%+1%</v>
      </c>
      <c r="AD508" s="15" t="str">
        <f t="shared" si="75"/>
        <v>D 34%+1%</v>
      </c>
      <c r="AE508" s="15" t="str">
        <f t="shared" si="76"/>
        <v>B 2%+1%</v>
      </c>
      <c r="AF508" s="15" t="str">
        <f t="shared" si="77"/>
        <v>D 96%+2%</v>
      </c>
      <c r="AG508" s="15" t="str">
        <f t="shared" si="78"/>
        <v>B 2%+1%</v>
      </c>
      <c r="AH508" s="15" t="str">
        <f t="shared" si="79"/>
        <v>B 22%+0%</v>
      </c>
      <c r="AI508" s="15" t="str">
        <f t="shared" si="80"/>
        <v>B 10%+6%</v>
      </c>
      <c r="AJ508" t="str">
        <f t="shared" si="81"/>
        <v>A</v>
      </c>
      <c r="AK508" t="str">
        <f t="shared" si="82"/>
        <v>B</v>
      </c>
      <c r="AL508" t="str">
        <f t="shared" si="83"/>
        <v>D</v>
      </c>
      <c r="AM508" t="str">
        <f t="shared" si="84"/>
        <v>B</v>
      </c>
      <c r="AN508" t="str">
        <f t="shared" si="85"/>
        <v>D</v>
      </c>
      <c r="AO508" t="str">
        <f t="shared" si="86"/>
        <v>B</v>
      </c>
      <c r="AP508" t="str">
        <f t="shared" si="87"/>
        <v>D</v>
      </c>
      <c r="AQ508" t="str">
        <f t="shared" si="88"/>
        <v>B</v>
      </c>
      <c r="AR508" t="str">
        <f t="shared" si="89"/>
        <v>B</v>
      </c>
      <c r="AS508" t="str">
        <f t="shared" si="90"/>
        <v>B</v>
      </c>
      <c r="AT508">
        <f t="shared" si="91"/>
        <v>-0.0402056355607997</v>
      </c>
      <c r="AU508">
        <f t="shared" si="92"/>
        <v>-0.013231569702225318</v>
      </c>
      <c r="AV508">
        <f t="shared" si="93"/>
        <v>0.014827629423789016</v>
      </c>
      <c r="AW508">
        <f t="shared" si="94"/>
        <v>-0.001221302401977882</v>
      </c>
      <c r="AX508">
        <f t="shared" si="95"/>
        <v>0.008068895100122153</v>
      </c>
      <c r="AY508">
        <f t="shared" si="96"/>
        <v>-0.011519044865408085</v>
      </c>
      <c r="AZ508">
        <f t="shared" si="97"/>
        <v>0.012505280317102851</v>
      </c>
      <c r="BA508">
        <f t="shared" si="98"/>
        <v>-0.007814491513616822</v>
      </c>
      <c r="BB508">
        <f t="shared" si="99"/>
        <v>-0.015443088331165034</v>
      </c>
      <c r="BC508">
        <f t="shared" si="100"/>
        <v>-0.018053280627649188</v>
      </c>
      <c r="BD508">
        <f t="shared" si="101"/>
        <v>-0.007107499368492101</v>
      </c>
      <c r="BE508">
        <f t="shared" si="102"/>
        <v>0.02484052771195075</v>
      </c>
      <c r="BF508">
        <f t="shared" si="103"/>
        <v>0.017599904195219493</v>
      </c>
      <c r="BG508">
        <f t="shared" si="104"/>
        <v>0.009661256478511467</v>
      </c>
      <c r="BH508">
        <f t="shared" si="105"/>
        <v>0.006849674886673707</v>
      </c>
      <c r="BI508">
        <f t="shared" si="106"/>
        <v>0.00946191718738857</v>
      </c>
      <c r="BJ508">
        <f t="shared" si="107"/>
        <v>0.01783048508545404</v>
      </c>
      <c r="BK508">
        <f t="shared" si="108"/>
        <v>0.009847779791457869</v>
      </c>
      <c r="BL508">
        <f t="shared" si="109"/>
        <v>0.004452551272321192</v>
      </c>
      <c r="BM508">
        <f t="shared" si="110"/>
        <v>0.06384105329153177</v>
      </c>
      <c r="BO508" t="s">
        <v>65</v>
      </c>
      <c r="BP508">
        <f t="shared" si="111"/>
        <v>7</v>
      </c>
      <c r="BQ508">
        <f t="shared" si="112"/>
        <v>6</v>
      </c>
    </row>
    <row r="509" spans="1:69" ht="12.75">
      <c r="A509">
        <v>68</v>
      </c>
      <c r="B509" t="s">
        <v>66</v>
      </c>
      <c r="C509" t="str">
        <f t="shared" si="69"/>
        <v>A</v>
      </c>
      <c r="D509">
        <f t="shared" si="70"/>
        <v>706634</v>
      </c>
      <c r="E509">
        <f t="shared" si="67"/>
        <v>33531</v>
      </c>
      <c r="F509">
        <f t="shared" si="67"/>
        <v>95334</v>
      </c>
      <c r="G509">
        <f t="shared" si="67"/>
        <v>27627</v>
      </c>
      <c r="H509">
        <f t="shared" si="67"/>
        <v>51914</v>
      </c>
      <c r="I509">
        <f t="shared" si="67"/>
        <v>272785</v>
      </c>
      <c r="J509">
        <f t="shared" si="67"/>
        <v>11793</v>
      </c>
      <c r="K509">
        <f t="shared" si="67"/>
        <v>697771</v>
      </c>
      <c r="L509">
        <f t="shared" si="67"/>
        <v>12541</v>
      </c>
      <c r="M509">
        <f t="shared" si="67"/>
        <v>160222</v>
      </c>
      <c r="N509">
        <f t="shared" si="67"/>
        <v>88691</v>
      </c>
      <c r="O509">
        <f t="shared" si="67"/>
        <v>681788</v>
      </c>
      <c r="P509">
        <f t="shared" si="67"/>
        <v>40330</v>
      </c>
      <c r="Q509">
        <f t="shared" si="67"/>
        <v>66680</v>
      </c>
      <c r="R509">
        <f t="shared" si="67"/>
        <v>19910</v>
      </c>
      <c r="S509">
        <f t="shared" si="67"/>
        <v>38680</v>
      </c>
      <c r="T509">
        <f t="shared" si="67"/>
        <v>254380</v>
      </c>
      <c r="U509">
        <f t="shared" si="68"/>
        <v>11137</v>
      </c>
      <c r="V509">
        <f t="shared" si="68"/>
        <v>661634</v>
      </c>
      <c r="W509">
        <f t="shared" si="68"/>
        <v>8029</v>
      </c>
      <c r="X509">
        <f t="shared" si="68"/>
        <v>147662</v>
      </c>
      <c r="Y509">
        <f t="shared" si="68"/>
        <v>55989</v>
      </c>
      <c r="Z509" s="15" t="str">
        <f t="shared" si="71"/>
        <v>A 6%-1%</v>
      </c>
      <c r="AA509" s="15" t="str">
        <f t="shared" si="72"/>
        <v>D 10%+4%</v>
      </c>
      <c r="AB509" s="15" t="str">
        <f t="shared" si="73"/>
        <v>B 3%+1%</v>
      </c>
      <c r="AC509" s="15" t="str">
        <f t="shared" si="74"/>
        <v>D 6%+2%</v>
      </c>
      <c r="AD509" s="15" t="str">
        <f t="shared" si="75"/>
        <v>D 37%+1%</v>
      </c>
      <c r="AE509" s="15" t="str">
        <f t="shared" si="76"/>
        <v>B 2%+0%</v>
      </c>
      <c r="AF509" s="15" t="str">
        <f t="shared" si="77"/>
        <v>D 97%+2%</v>
      </c>
      <c r="AG509" s="15" t="str">
        <f t="shared" si="78"/>
        <v>B 1%+1%</v>
      </c>
      <c r="AH509" s="15" t="str">
        <f t="shared" si="79"/>
        <v>B 22%+1%</v>
      </c>
      <c r="AI509" s="15" t="str">
        <f t="shared" si="80"/>
        <v>B 8%+4%</v>
      </c>
      <c r="AJ509" t="str">
        <f t="shared" si="81"/>
        <v>A</v>
      </c>
      <c r="AK509" t="str">
        <f t="shared" si="82"/>
        <v>D</v>
      </c>
      <c r="AL509" t="str">
        <f t="shared" si="83"/>
        <v>B</v>
      </c>
      <c r="AM509" t="str">
        <f t="shared" si="84"/>
        <v>D</v>
      </c>
      <c r="AN509" t="str">
        <f t="shared" si="85"/>
        <v>D</v>
      </c>
      <c r="AO509" t="str">
        <f t="shared" si="86"/>
        <v>B</v>
      </c>
      <c r="AP509" t="str">
        <f t="shared" si="87"/>
        <v>D</v>
      </c>
      <c r="AQ509" t="str">
        <f t="shared" si="88"/>
        <v>B</v>
      </c>
      <c r="AR509" t="str">
        <f t="shared" si="89"/>
        <v>B</v>
      </c>
      <c r="AS509" t="str">
        <f t="shared" si="90"/>
        <v>B</v>
      </c>
      <c r="AT509">
        <f t="shared" si="91"/>
        <v>-0.05526648990697664</v>
      </c>
      <c r="AU509">
        <f t="shared" si="92"/>
        <v>0.0628597244972052</v>
      </c>
      <c r="AV509">
        <f t="shared" si="93"/>
        <v>-0.005870377187953975</v>
      </c>
      <c r="AW509">
        <f t="shared" si="94"/>
        <v>0.02213200895524111</v>
      </c>
      <c r="AX509">
        <f t="shared" si="95"/>
        <v>0.049350334729911016</v>
      </c>
      <c r="AY509">
        <f t="shared" si="96"/>
        <v>-0.012989501050127611</v>
      </c>
      <c r="AZ509">
        <f t="shared" si="97"/>
        <v>0.02078157119478874</v>
      </c>
      <c r="BA509">
        <f t="shared" si="98"/>
        <v>-0.01270656047090805</v>
      </c>
      <c r="BB509">
        <f t="shared" si="99"/>
        <v>-0.005912860584712659</v>
      </c>
      <c r="BC509">
        <f t="shared" si="100"/>
        <v>-0.03306173837737797</v>
      </c>
      <c r="BD509">
        <f t="shared" si="101"/>
        <v>-0.011701563360547403</v>
      </c>
      <c r="BE509">
        <f t="shared" si="102"/>
        <v>0.037111177623607716</v>
      </c>
      <c r="BF509">
        <f t="shared" si="103"/>
        <v>0.009893992581029833</v>
      </c>
      <c r="BG509">
        <f t="shared" si="104"/>
        <v>0.016733425589536888</v>
      </c>
      <c r="BH509">
        <f t="shared" si="105"/>
        <v>0.012927171540308202</v>
      </c>
      <c r="BI509">
        <f t="shared" si="106"/>
        <v>0.0003539892566279644</v>
      </c>
      <c r="BJ509">
        <f t="shared" si="107"/>
        <v>0.017017947615474815</v>
      </c>
      <c r="BK509">
        <f t="shared" si="108"/>
        <v>0.0059711305492580365</v>
      </c>
      <c r="BL509">
        <f t="shared" si="109"/>
        <v>0.01015920601669465</v>
      </c>
      <c r="BM509">
        <f t="shared" si="110"/>
        <v>0.043391098826595156</v>
      </c>
      <c r="BO509" t="s">
        <v>66</v>
      </c>
      <c r="BP509">
        <f t="shared" si="111"/>
        <v>5</v>
      </c>
      <c r="BQ509">
        <f t="shared" si="112"/>
        <v>13</v>
      </c>
    </row>
    <row r="510" spans="1:69" ht="12.75">
      <c r="A510">
        <v>69</v>
      </c>
      <c r="B510" t="s">
        <v>67</v>
      </c>
      <c r="C510" t="str">
        <f t="shared" si="69"/>
        <v>C</v>
      </c>
      <c r="D510">
        <f t="shared" si="70"/>
        <v>697822</v>
      </c>
      <c r="E510">
        <f t="shared" si="67"/>
        <v>65110</v>
      </c>
      <c r="F510">
        <f t="shared" si="67"/>
        <v>60328</v>
      </c>
      <c r="G510">
        <f t="shared" si="67"/>
        <v>40646</v>
      </c>
      <c r="H510">
        <f t="shared" si="67"/>
        <v>43295</v>
      </c>
      <c r="I510">
        <f t="shared" si="67"/>
        <v>262078</v>
      </c>
      <c r="J510">
        <f t="shared" si="67"/>
        <v>18121</v>
      </c>
      <c r="K510">
        <f t="shared" si="67"/>
        <v>685115</v>
      </c>
      <c r="L510">
        <f t="shared" si="67"/>
        <v>15969</v>
      </c>
      <c r="M510">
        <f t="shared" si="67"/>
        <v>171625</v>
      </c>
      <c r="N510">
        <f t="shared" si="67"/>
        <v>105724</v>
      </c>
      <c r="O510">
        <f t="shared" si="67"/>
        <v>668116</v>
      </c>
      <c r="P510">
        <f t="shared" si="67"/>
        <v>74500</v>
      </c>
      <c r="Q510">
        <f t="shared" si="67"/>
        <v>37290</v>
      </c>
      <c r="R510">
        <f t="shared" si="67"/>
        <v>23000</v>
      </c>
      <c r="S510">
        <f t="shared" si="67"/>
        <v>30340</v>
      </c>
      <c r="T510">
        <f t="shared" si="67"/>
        <v>241930</v>
      </c>
      <c r="U510">
        <f t="shared" si="68"/>
        <v>14403</v>
      </c>
      <c r="V510">
        <f t="shared" si="68"/>
        <v>643632</v>
      </c>
      <c r="W510">
        <f t="shared" si="68"/>
        <v>10815</v>
      </c>
      <c r="X510">
        <f t="shared" si="68"/>
        <v>163211</v>
      </c>
      <c r="Y510">
        <f t="shared" si="68"/>
        <v>65484</v>
      </c>
      <c r="Z510" s="15" t="str">
        <f t="shared" si="71"/>
        <v>C 11%-2%</v>
      </c>
      <c r="AA510" s="15" t="str">
        <f t="shared" si="72"/>
        <v>D 6%+3%</v>
      </c>
      <c r="AB510" s="15" t="str">
        <f t="shared" si="73"/>
        <v>B 3%+2%</v>
      </c>
      <c r="AC510" s="15" t="str">
        <f t="shared" si="74"/>
        <v>D 5%+2%</v>
      </c>
      <c r="AD510" s="15" t="str">
        <f t="shared" si="75"/>
        <v>D 36%+1%</v>
      </c>
      <c r="AE510" s="15" t="str">
        <f t="shared" si="76"/>
        <v>B 2%+0%</v>
      </c>
      <c r="AF510" s="15" t="str">
        <f t="shared" si="77"/>
        <v>D 96%+2%</v>
      </c>
      <c r="AG510" s="15" t="str">
        <f t="shared" si="78"/>
        <v>B 2%+1%</v>
      </c>
      <c r="AH510" s="15" t="str">
        <f t="shared" si="79"/>
        <v>D 24%+0%</v>
      </c>
      <c r="AI510" s="15" t="str">
        <f t="shared" si="80"/>
        <v>B 10%+5%</v>
      </c>
      <c r="AJ510" t="str">
        <f t="shared" si="81"/>
        <v>C</v>
      </c>
      <c r="AK510" t="str">
        <f t="shared" si="82"/>
        <v>D</v>
      </c>
      <c r="AL510" t="str">
        <f t="shared" si="83"/>
        <v>B</v>
      </c>
      <c r="AM510" t="str">
        <f t="shared" si="84"/>
        <v>D</v>
      </c>
      <c r="AN510" t="str">
        <f t="shared" si="85"/>
        <v>D</v>
      </c>
      <c r="AO510" t="str">
        <f t="shared" si="86"/>
        <v>B</v>
      </c>
      <c r="AP510" t="str">
        <f t="shared" si="87"/>
        <v>D</v>
      </c>
      <c r="AQ510" t="str">
        <f t="shared" si="88"/>
        <v>B</v>
      </c>
      <c r="AR510" t="str">
        <f t="shared" si="89"/>
        <v>D</v>
      </c>
      <c r="AS510" t="str">
        <f t="shared" si="90"/>
        <v>B</v>
      </c>
      <c r="AT510">
        <f t="shared" si="91"/>
        <v>0.03050786557538966</v>
      </c>
      <c r="AU510">
        <f t="shared" si="92"/>
        <v>0.001209617110767447</v>
      </c>
      <c r="AV510">
        <f t="shared" si="93"/>
        <v>-0.0014802063018539285</v>
      </c>
      <c r="AW510">
        <f t="shared" si="94"/>
        <v>0.008571673173869254</v>
      </c>
      <c r="AX510">
        <f t="shared" si="95"/>
        <v>0.03494366018942019</v>
      </c>
      <c r="AY510">
        <f t="shared" si="96"/>
        <v>-0.010481107836996444</v>
      </c>
      <c r="AZ510">
        <f t="shared" si="97"/>
        <v>0.01883338572889537</v>
      </c>
      <c r="BA510">
        <f t="shared" si="98"/>
        <v>-0.011712903573864064</v>
      </c>
      <c r="BB510">
        <f t="shared" si="99"/>
        <v>0.03909497166736345</v>
      </c>
      <c r="BC510">
        <f t="shared" si="100"/>
        <v>-0.02279364707475244</v>
      </c>
      <c r="BD510">
        <f t="shared" si="101"/>
        <v>-0.01820298621454862</v>
      </c>
      <c r="BE510">
        <f t="shared" si="102"/>
        <v>0.03063818478543328</v>
      </c>
      <c r="BF510">
        <f t="shared" si="103"/>
        <v>0.02382178579332328</v>
      </c>
      <c r="BG510">
        <f t="shared" si="104"/>
        <v>0.01663176660885419</v>
      </c>
      <c r="BH510">
        <f t="shared" si="105"/>
        <v>0.013457910980023968</v>
      </c>
      <c r="BI510">
        <f t="shared" si="106"/>
        <v>0.0044103065440459985</v>
      </c>
      <c r="BJ510">
        <f t="shared" si="107"/>
        <v>0.018436816129360323</v>
      </c>
      <c r="BK510">
        <f t="shared" si="108"/>
        <v>0.006696750467975774</v>
      </c>
      <c r="BL510">
        <f t="shared" si="109"/>
        <v>0.001658384530476037</v>
      </c>
      <c r="BM510">
        <f t="shared" si="110"/>
        <v>0.05349276491869105</v>
      </c>
      <c r="BO510" t="s">
        <v>67</v>
      </c>
      <c r="BP510">
        <f t="shared" si="111"/>
        <v>9</v>
      </c>
      <c r="BQ510">
        <f t="shared" si="112"/>
        <v>9</v>
      </c>
    </row>
    <row r="511" spans="1:69" ht="12.75">
      <c r="A511">
        <v>70</v>
      </c>
      <c r="B511" t="s">
        <v>68</v>
      </c>
      <c r="C511" t="str">
        <f t="shared" si="69"/>
        <v>A</v>
      </c>
      <c r="D511">
        <f t="shared" si="70"/>
        <v>506405</v>
      </c>
      <c r="E511">
        <f t="shared" si="67"/>
        <v>28538</v>
      </c>
      <c r="F511">
        <f t="shared" si="67"/>
        <v>53822</v>
      </c>
      <c r="G511">
        <f t="shared" si="67"/>
        <v>24586</v>
      </c>
      <c r="H511">
        <f t="shared" si="67"/>
        <v>26893</v>
      </c>
      <c r="I511">
        <f t="shared" si="67"/>
        <v>185301</v>
      </c>
      <c r="J511">
        <f t="shared" si="67"/>
        <v>11415</v>
      </c>
      <c r="K511">
        <f t="shared" si="67"/>
        <v>499716</v>
      </c>
      <c r="L511">
        <f t="shared" si="67"/>
        <v>12457</v>
      </c>
      <c r="M511">
        <f t="shared" si="67"/>
        <v>118946</v>
      </c>
      <c r="N511">
        <f t="shared" si="67"/>
        <v>75547</v>
      </c>
      <c r="O511">
        <f t="shared" si="67"/>
        <v>478993</v>
      </c>
      <c r="P511">
        <f t="shared" si="67"/>
        <v>29760</v>
      </c>
      <c r="Q511">
        <f t="shared" si="67"/>
        <v>36880</v>
      </c>
      <c r="R511">
        <f t="shared" si="67"/>
        <v>16700</v>
      </c>
      <c r="S511">
        <f t="shared" si="67"/>
        <v>19260</v>
      </c>
      <c r="T511">
        <f t="shared" si="67"/>
        <v>164370</v>
      </c>
      <c r="U511">
        <f t="shared" si="68"/>
        <v>8576</v>
      </c>
      <c r="V511">
        <f t="shared" si="68"/>
        <v>463442</v>
      </c>
      <c r="W511">
        <f t="shared" si="68"/>
        <v>6903</v>
      </c>
      <c r="X511">
        <f t="shared" si="68"/>
        <v>105846</v>
      </c>
      <c r="Y511">
        <f t="shared" si="68"/>
        <v>46800</v>
      </c>
      <c r="Z511" s="15" t="str">
        <f t="shared" si="71"/>
        <v>A 6%-1%</v>
      </c>
      <c r="AA511" s="15" t="str">
        <f t="shared" si="72"/>
        <v>D 8%+3%</v>
      </c>
      <c r="AB511" s="15" t="str">
        <f t="shared" si="73"/>
        <v>B 3%+1%</v>
      </c>
      <c r="AC511" s="15" t="str">
        <f t="shared" si="74"/>
        <v>D 4%+1%</v>
      </c>
      <c r="AD511" s="15" t="str">
        <f t="shared" si="75"/>
        <v>D 34%+2%</v>
      </c>
      <c r="AE511" s="15" t="str">
        <f t="shared" si="76"/>
        <v>B 2%+0%</v>
      </c>
      <c r="AF511" s="15" t="str">
        <f t="shared" si="77"/>
        <v>D 97%+2%</v>
      </c>
      <c r="AG511" s="15" t="str">
        <f t="shared" si="78"/>
        <v>B 1%+1%</v>
      </c>
      <c r="AH511" s="15" t="str">
        <f t="shared" si="79"/>
        <v>D 22%+1%</v>
      </c>
      <c r="AI511" s="15" t="str">
        <f t="shared" si="80"/>
        <v>B 10%+5%</v>
      </c>
      <c r="AJ511" t="str">
        <f t="shared" si="81"/>
        <v>A</v>
      </c>
      <c r="AK511" t="str">
        <f t="shared" si="82"/>
        <v>D</v>
      </c>
      <c r="AL511" t="str">
        <f t="shared" si="83"/>
        <v>B</v>
      </c>
      <c r="AM511" t="str">
        <f t="shared" si="84"/>
        <v>D</v>
      </c>
      <c r="AN511" t="str">
        <f t="shared" si="85"/>
        <v>D</v>
      </c>
      <c r="AO511" t="str">
        <f t="shared" si="86"/>
        <v>B</v>
      </c>
      <c r="AP511" t="str">
        <f t="shared" si="87"/>
        <v>D</v>
      </c>
      <c r="AQ511" t="str">
        <f t="shared" si="88"/>
        <v>B</v>
      </c>
      <c r="AR511" t="str">
        <f t="shared" si="89"/>
        <v>D</v>
      </c>
      <c r="AS511" t="str">
        <f t="shared" si="90"/>
        <v>B</v>
      </c>
      <c r="AT511">
        <f t="shared" si="91"/>
        <v>-0.01791794382585208</v>
      </c>
      <c r="AU511">
        <f t="shared" si="92"/>
        <v>0.04640396482594035</v>
      </c>
      <c r="AV511">
        <f t="shared" si="93"/>
        <v>-0.011179546668177588</v>
      </c>
      <c r="AW511">
        <f t="shared" si="94"/>
        <v>0.013726740229723242</v>
      </c>
      <c r="AX511">
        <f t="shared" si="95"/>
        <v>0.025966469050307084</v>
      </c>
      <c r="AY511">
        <f t="shared" si="96"/>
        <v>-0.02298581517587025</v>
      </c>
      <c r="AZ511">
        <f t="shared" si="97"/>
        <v>0.023570934206855187</v>
      </c>
      <c r="BA511">
        <f t="shared" si="98"/>
        <v>-0.011142027856109796</v>
      </c>
      <c r="BB511">
        <f t="shared" si="99"/>
        <v>0.003739635689663179</v>
      </c>
      <c r="BC511">
        <f t="shared" si="100"/>
        <v>-0.04258652148567563</v>
      </c>
      <c r="BD511">
        <f t="shared" si="101"/>
        <v>-0.00577624035610709</v>
      </c>
      <c r="BE511">
        <f t="shared" si="102"/>
        <v>0.029287658769318978</v>
      </c>
      <c r="BF511">
        <f t="shared" si="103"/>
        <v>0.013685263424800843</v>
      </c>
      <c r="BG511">
        <f t="shared" si="104"/>
        <v>0.012896359902995265</v>
      </c>
      <c r="BH511">
        <f t="shared" si="105"/>
        <v>0.022757217882690806</v>
      </c>
      <c r="BI511">
        <f t="shared" si="106"/>
        <v>0.004637018385154509</v>
      </c>
      <c r="BJ511">
        <f t="shared" si="107"/>
        <v>0.019257232355452625</v>
      </c>
      <c r="BK511">
        <f t="shared" si="108"/>
        <v>0.010187404148955373</v>
      </c>
      <c r="BL511">
        <f t="shared" si="109"/>
        <v>0.013907057467429096</v>
      </c>
      <c r="BM511">
        <f t="shared" si="110"/>
        <v>0.05147798930348668</v>
      </c>
      <c r="BO511" t="s">
        <v>68</v>
      </c>
      <c r="BP511">
        <f t="shared" si="111"/>
        <v>6</v>
      </c>
      <c r="BQ511">
        <f t="shared" si="112"/>
        <v>11</v>
      </c>
    </row>
    <row r="512" spans="1:69" ht="12.75">
      <c r="A512">
        <v>71</v>
      </c>
      <c r="B512" t="s">
        <v>69</v>
      </c>
      <c r="C512" t="str">
        <f t="shared" si="69"/>
        <v>C</v>
      </c>
      <c r="D512">
        <f t="shared" si="70"/>
        <v>667451</v>
      </c>
      <c r="E512">
        <f t="shared" si="67"/>
        <v>52956</v>
      </c>
      <c r="F512">
        <f t="shared" si="67"/>
        <v>58463</v>
      </c>
      <c r="G512">
        <f t="shared" si="67"/>
        <v>39820</v>
      </c>
      <c r="H512">
        <f t="shared" si="67"/>
        <v>37573</v>
      </c>
      <c r="I512">
        <f t="shared" si="67"/>
        <v>250672</v>
      </c>
      <c r="J512">
        <f t="shared" si="67"/>
        <v>16038</v>
      </c>
      <c r="K512">
        <f t="shared" si="67"/>
        <v>657151</v>
      </c>
      <c r="L512">
        <f t="shared" si="67"/>
        <v>16158</v>
      </c>
      <c r="M512">
        <f t="shared" si="67"/>
        <v>162230</v>
      </c>
      <c r="N512">
        <f t="shared" si="67"/>
        <v>96351</v>
      </c>
      <c r="O512">
        <f t="shared" si="67"/>
        <v>630708</v>
      </c>
      <c r="P512">
        <f t="shared" si="67"/>
        <v>57080</v>
      </c>
      <c r="Q512">
        <f t="shared" si="67"/>
        <v>35420</v>
      </c>
      <c r="R512">
        <f t="shared" si="67"/>
        <v>25060</v>
      </c>
      <c r="S512">
        <f t="shared" si="67"/>
        <v>24420</v>
      </c>
      <c r="T512">
        <f t="shared" si="67"/>
        <v>230500</v>
      </c>
      <c r="U512">
        <f t="shared" si="68"/>
        <v>12082</v>
      </c>
      <c r="V512">
        <f t="shared" si="68"/>
        <v>606995</v>
      </c>
      <c r="W512">
        <f t="shared" si="68"/>
        <v>10194</v>
      </c>
      <c r="X512">
        <f t="shared" si="68"/>
        <v>146382</v>
      </c>
      <c r="Y512">
        <f t="shared" si="68"/>
        <v>58934</v>
      </c>
      <c r="Z512" s="15" t="str">
        <f t="shared" si="71"/>
        <v>C 9%-1%</v>
      </c>
      <c r="AA512" s="15" t="str">
        <f t="shared" si="72"/>
        <v>D 6%+3%</v>
      </c>
      <c r="AB512" s="15" t="str">
        <f t="shared" si="73"/>
        <v>D 4%+2%</v>
      </c>
      <c r="AC512" s="15" t="str">
        <f t="shared" si="74"/>
        <v>B 4%+2%</v>
      </c>
      <c r="AD512" s="15" t="str">
        <f t="shared" si="75"/>
        <v>D 37%+1%</v>
      </c>
      <c r="AE512" s="15" t="str">
        <f t="shared" si="76"/>
        <v>B 2%+0%</v>
      </c>
      <c r="AF512" s="15" t="str">
        <f t="shared" si="77"/>
        <v>D 96%+2%</v>
      </c>
      <c r="AG512" s="15" t="str">
        <f t="shared" si="78"/>
        <v>B 2%+1%</v>
      </c>
      <c r="AH512" s="15" t="str">
        <f t="shared" si="79"/>
        <v>D 23%+1%</v>
      </c>
      <c r="AI512" s="15" t="str">
        <f t="shared" si="80"/>
        <v>B 9%+5%</v>
      </c>
      <c r="AJ512" t="str">
        <f t="shared" si="81"/>
        <v>C</v>
      </c>
      <c r="AK512" t="str">
        <f t="shared" si="82"/>
        <v>D</v>
      </c>
      <c r="AL512" t="str">
        <f t="shared" si="83"/>
        <v>D</v>
      </c>
      <c r="AM512" t="str">
        <f t="shared" si="84"/>
        <v>B</v>
      </c>
      <c r="AN512" t="str">
        <f t="shared" si="85"/>
        <v>D</v>
      </c>
      <c r="AO512" t="str">
        <f t="shared" si="86"/>
        <v>B</v>
      </c>
      <c r="AP512" t="str">
        <f t="shared" si="87"/>
        <v>D</v>
      </c>
      <c r="AQ512" t="str">
        <f t="shared" si="88"/>
        <v>B</v>
      </c>
      <c r="AR512" t="str">
        <f t="shared" si="89"/>
        <v>D</v>
      </c>
      <c r="AS512" t="str">
        <f t="shared" si="90"/>
        <v>B</v>
      </c>
      <c r="AT512">
        <f t="shared" si="91"/>
        <v>0.005141069842776846</v>
      </c>
      <c r="AU512">
        <f t="shared" si="92"/>
        <v>0.0010121860604874952</v>
      </c>
      <c r="AV512">
        <f t="shared" si="93"/>
        <v>0.008492979525793146</v>
      </c>
      <c r="AW512">
        <f t="shared" si="94"/>
        <v>-0.014301854764338387</v>
      </c>
      <c r="AX512">
        <f t="shared" si="95"/>
        <v>0.007520635458642899</v>
      </c>
      <c r="AY512">
        <f t="shared" si="96"/>
        <v>-0.004559860873373123</v>
      </c>
      <c r="AZ512">
        <f t="shared" si="97"/>
        <v>0.005464104097595235</v>
      </c>
      <c r="BA512">
        <f t="shared" si="98"/>
        <v>-0.003908638514671405</v>
      </c>
      <c r="BB512">
        <f t="shared" si="99"/>
        <v>0.0035251542767821</v>
      </c>
      <c r="BC512">
        <f t="shared" si="100"/>
        <v>-0.00029408226137424276</v>
      </c>
      <c r="BD512">
        <f t="shared" si="101"/>
        <v>-0.011160812472755341</v>
      </c>
      <c r="BE512">
        <f t="shared" si="102"/>
        <v>0.031432338581184494</v>
      </c>
      <c r="BF512">
        <f t="shared" si="103"/>
        <v>0.019926684920120417</v>
      </c>
      <c r="BG512">
        <f t="shared" si="104"/>
        <v>0.017574878303224732</v>
      </c>
      <c r="BH512">
        <f t="shared" si="105"/>
        <v>0.010103840575621859</v>
      </c>
      <c r="BI512">
        <f t="shared" si="106"/>
        <v>0.00487248039711094</v>
      </c>
      <c r="BJ512">
        <f t="shared" si="107"/>
        <v>0.022165585754542527</v>
      </c>
      <c r="BK512">
        <f t="shared" si="108"/>
        <v>0.008045730192454338</v>
      </c>
      <c r="BL512">
        <f t="shared" si="109"/>
        <v>0.010967486784903224</v>
      </c>
      <c r="BM512">
        <f t="shared" si="110"/>
        <v>0.050915642548573614</v>
      </c>
      <c r="BO512" t="s">
        <v>69</v>
      </c>
      <c r="BP512">
        <f t="shared" si="111"/>
        <v>8</v>
      </c>
      <c r="BQ512">
        <f t="shared" si="112"/>
        <v>9</v>
      </c>
    </row>
    <row r="513" spans="1:69" ht="12.75">
      <c r="A513">
        <v>72</v>
      </c>
      <c r="B513" t="s">
        <v>70</v>
      </c>
      <c r="C513" t="str">
        <f t="shared" si="69"/>
        <v>B</v>
      </c>
      <c r="D513">
        <f t="shared" si="70"/>
        <v>488268</v>
      </c>
      <c r="E513">
        <f t="shared" si="67"/>
        <v>24565</v>
      </c>
      <c r="F513">
        <f t="shared" si="67"/>
        <v>18258</v>
      </c>
      <c r="G513">
        <f t="shared" si="67"/>
        <v>25331</v>
      </c>
      <c r="H513">
        <f t="shared" si="67"/>
        <v>20256</v>
      </c>
      <c r="I513">
        <f t="shared" si="67"/>
        <v>146584</v>
      </c>
      <c r="J513">
        <f t="shared" si="67"/>
        <v>29609</v>
      </c>
      <c r="K513">
        <f t="shared" si="67"/>
        <v>477011</v>
      </c>
      <c r="L513">
        <f t="shared" si="67"/>
        <v>17503</v>
      </c>
      <c r="M513">
        <f t="shared" si="67"/>
        <v>99144</v>
      </c>
      <c r="N513">
        <f t="shared" si="67"/>
        <v>108052</v>
      </c>
      <c r="O513">
        <f t="shared" si="67"/>
        <v>470407</v>
      </c>
      <c r="P513">
        <f t="shared" si="67"/>
        <v>21510</v>
      </c>
      <c r="Q513">
        <f t="shared" si="67"/>
        <v>10840</v>
      </c>
      <c r="R513">
        <f t="shared" si="67"/>
        <v>20340</v>
      </c>
      <c r="S513">
        <f t="shared" si="67"/>
        <v>14110</v>
      </c>
      <c r="T513">
        <f t="shared" si="67"/>
        <v>139110</v>
      </c>
      <c r="U513">
        <f t="shared" si="68"/>
        <v>23335</v>
      </c>
      <c r="V513">
        <f t="shared" si="68"/>
        <v>448343</v>
      </c>
      <c r="W513">
        <f t="shared" si="68"/>
        <v>8705</v>
      </c>
      <c r="X513">
        <f t="shared" si="68"/>
        <v>96915</v>
      </c>
      <c r="Y513">
        <f t="shared" si="68"/>
        <v>68102</v>
      </c>
      <c r="Z513" s="15" t="str">
        <f t="shared" si="71"/>
        <v>B 5%+0%</v>
      </c>
      <c r="AA513" s="15" t="str">
        <f t="shared" si="72"/>
        <v>B 2%+1%</v>
      </c>
      <c r="AB513" s="15" t="str">
        <f t="shared" si="73"/>
        <v>D 4%+1%</v>
      </c>
      <c r="AC513" s="15" t="str">
        <f t="shared" si="74"/>
        <v>D 3%+1%</v>
      </c>
      <c r="AD513" s="15" t="str">
        <f t="shared" si="75"/>
        <v>B 30%+0%</v>
      </c>
      <c r="AE513" s="15" t="str">
        <f t="shared" si="76"/>
        <v>D 5%+1%</v>
      </c>
      <c r="AF513" s="15" t="str">
        <f t="shared" si="77"/>
        <v>D 95%+2%</v>
      </c>
      <c r="AG513" s="15" t="str">
        <f t="shared" si="78"/>
        <v>B 2%+2%</v>
      </c>
      <c r="AH513" s="15" t="str">
        <f t="shared" si="79"/>
        <v>C 21%0%</v>
      </c>
      <c r="AI513" s="15" t="str">
        <f t="shared" si="80"/>
        <v>D 14%+8%</v>
      </c>
      <c r="AJ513" t="str">
        <f t="shared" si="81"/>
        <v>B</v>
      </c>
      <c r="AK513" t="str">
        <f t="shared" si="82"/>
        <v>B</v>
      </c>
      <c r="AL513" t="str">
        <f t="shared" si="83"/>
        <v>D</v>
      </c>
      <c r="AM513" t="str">
        <f t="shared" si="84"/>
        <v>D</v>
      </c>
      <c r="AN513" t="str">
        <f t="shared" si="85"/>
        <v>B</v>
      </c>
      <c r="AO513" t="str">
        <f t="shared" si="86"/>
        <v>D</v>
      </c>
      <c r="AP513" t="str">
        <f t="shared" si="87"/>
        <v>D</v>
      </c>
      <c r="AQ513" t="str">
        <f t="shared" si="88"/>
        <v>B</v>
      </c>
      <c r="AR513" t="str">
        <f t="shared" si="89"/>
        <v>C</v>
      </c>
      <c r="AS513" t="str">
        <f t="shared" si="90"/>
        <v>D</v>
      </c>
      <c r="AT513">
        <f t="shared" si="91"/>
        <v>-0.07511229426026345</v>
      </c>
      <c r="AU513">
        <f t="shared" si="92"/>
        <v>-0.026265168655193637</v>
      </c>
      <c r="AV513">
        <f t="shared" si="93"/>
        <v>0.012485428529064212</v>
      </c>
      <c r="AW513">
        <f t="shared" si="94"/>
        <v>0.0016468971827094565</v>
      </c>
      <c r="AX513">
        <f t="shared" si="95"/>
        <v>-0.04892523826940354</v>
      </c>
      <c r="AY513">
        <f t="shared" si="96"/>
        <v>0.02712197201200484</v>
      </c>
      <c r="AZ513">
        <f t="shared" si="97"/>
        <v>0.009615210124140017</v>
      </c>
      <c r="BA513">
        <f t="shared" si="98"/>
        <v>-0.010862550104032427</v>
      </c>
      <c r="BB513">
        <f t="shared" si="99"/>
        <v>0.005322741149287796</v>
      </c>
      <c r="BC513">
        <f t="shared" si="100"/>
        <v>0.05396025212798902</v>
      </c>
      <c r="BD513">
        <f t="shared" si="101"/>
        <v>0.004584124860791683</v>
      </c>
      <c r="BE513">
        <f t="shared" si="102"/>
        <v>0.01434952393499565</v>
      </c>
      <c r="BF513">
        <f t="shared" si="103"/>
        <v>0.008640143317972415</v>
      </c>
      <c r="BG513">
        <f t="shared" si="104"/>
        <v>0.011490111807527573</v>
      </c>
      <c r="BH513">
        <f t="shared" si="105"/>
        <v>0.004489538375877344</v>
      </c>
      <c r="BI513">
        <f t="shared" si="106"/>
        <v>0.011034898047997184</v>
      </c>
      <c r="BJ513">
        <f t="shared" si="107"/>
        <v>0.023849102308181602</v>
      </c>
      <c r="BK513">
        <f t="shared" si="108"/>
        <v>0.017341864912247058</v>
      </c>
      <c r="BL513">
        <f t="shared" si="109"/>
        <v>-0.0029712978545965163</v>
      </c>
      <c r="BM513">
        <f t="shared" si="110"/>
        <v>0.07652399559066889</v>
      </c>
      <c r="BO513" t="s">
        <v>70</v>
      </c>
      <c r="BP513">
        <f t="shared" si="111"/>
        <v>5</v>
      </c>
      <c r="BQ513">
        <f t="shared" si="112"/>
        <v>4</v>
      </c>
    </row>
    <row r="514" spans="1:69" ht="12.75">
      <c r="A514">
        <v>73</v>
      </c>
      <c r="B514" t="s">
        <v>71</v>
      </c>
      <c r="C514" t="str">
        <f t="shared" si="69"/>
        <v>B</v>
      </c>
      <c r="D514">
        <f t="shared" si="70"/>
        <v>663403</v>
      </c>
      <c r="E514">
        <f t="shared" si="67"/>
        <v>49857</v>
      </c>
      <c r="F514">
        <f t="shared" si="67"/>
        <v>30122</v>
      </c>
      <c r="G514">
        <f t="shared" si="67"/>
        <v>36970</v>
      </c>
      <c r="H514">
        <f t="shared" si="67"/>
        <v>27140</v>
      </c>
      <c r="I514">
        <f t="shared" si="67"/>
        <v>209003</v>
      </c>
      <c r="J514">
        <f t="shared" si="67"/>
        <v>35997</v>
      </c>
      <c r="K514">
        <f t="shared" si="67"/>
        <v>646321</v>
      </c>
      <c r="L514">
        <f t="shared" si="67"/>
        <v>23886</v>
      </c>
      <c r="M514">
        <f t="shared" si="67"/>
        <v>137298</v>
      </c>
      <c r="N514">
        <f t="shared" si="67"/>
        <v>137024</v>
      </c>
      <c r="O514">
        <f t="shared" si="67"/>
        <v>651775</v>
      </c>
      <c r="P514">
        <f t="shared" si="67"/>
        <v>39840</v>
      </c>
      <c r="Q514">
        <f t="shared" si="67"/>
        <v>18200</v>
      </c>
      <c r="R514">
        <f t="shared" si="67"/>
        <v>25190</v>
      </c>
      <c r="S514">
        <f t="shared" si="67"/>
        <v>19760</v>
      </c>
      <c r="T514">
        <f t="shared" si="67"/>
        <v>195260</v>
      </c>
      <c r="U514">
        <f t="shared" si="68"/>
        <v>28463</v>
      </c>
      <c r="V514">
        <f t="shared" si="68"/>
        <v>619564</v>
      </c>
      <c r="W514">
        <f t="shared" si="68"/>
        <v>14158</v>
      </c>
      <c r="X514">
        <f t="shared" si="68"/>
        <v>135127</v>
      </c>
      <c r="Y514">
        <f t="shared" si="68"/>
        <v>89512</v>
      </c>
      <c r="Z514" s="15" t="str">
        <f t="shared" si="71"/>
        <v>B 6%+1%</v>
      </c>
      <c r="AA514" s="15" t="str">
        <f t="shared" si="72"/>
        <v>B 3%+2%</v>
      </c>
      <c r="AB514" s="15" t="str">
        <f t="shared" si="73"/>
        <v>D 4%+2%</v>
      </c>
      <c r="AC514" s="15" t="str">
        <f t="shared" si="74"/>
        <v>B 3%+1%</v>
      </c>
      <c r="AD514" s="15" t="str">
        <f t="shared" si="75"/>
        <v>B 30%+2%</v>
      </c>
      <c r="AE514" s="15" t="str">
        <f t="shared" si="76"/>
        <v>D 4%+1%</v>
      </c>
      <c r="AF514" s="15" t="str">
        <f t="shared" si="77"/>
        <v>B 95%+2%</v>
      </c>
      <c r="AG514" s="15" t="str">
        <f t="shared" si="78"/>
        <v>D 2%+1%</v>
      </c>
      <c r="AH514" s="15" t="str">
        <f t="shared" si="79"/>
        <v>A 21%0%</v>
      </c>
      <c r="AI514" s="15" t="str">
        <f t="shared" si="80"/>
        <v>D 14%+7%</v>
      </c>
      <c r="AJ514" t="str">
        <f t="shared" si="81"/>
        <v>B</v>
      </c>
      <c r="AK514" t="str">
        <f t="shared" si="82"/>
        <v>B</v>
      </c>
      <c r="AL514" t="str">
        <f t="shared" si="83"/>
        <v>D</v>
      </c>
      <c r="AM514" t="str">
        <f t="shared" si="84"/>
        <v>B</v>
      </c>
      <c r="AN514" t="str">
        <f t="shared" si="85"/>
        <v>B</v>
      </c>
      <c r="AO514" t="str">
        <f t="shared" si="86"/>
        <v>D</v>
      </c>
      <c r="AP514" t="str">
        <f t="shared" si="87"/>
        <v>B</v>
      </c>
      <c r="AQ514" t="str">
        <f t="shared" si="88"/>
        <v>D</v>
      </c>
      <c r="AR514" t="str">
        <f t="shared" si="89"/>
        <v>A</v>
      </c>
      <c r="AS514" t="str">
        <f t="shared" si="90"/>
        <v>D</v>
      </c>
      <c r="AT514">
        <f t="shared" si="91"/>
        <v>-0.04336342981439431</v>
      </c>
      <c r="AU514">
        <f t="shared" si="92"/>
        <v>-0.03732590024511548</v>
      </c>
      <c r="AV514">
        <f t="shared" si="93"/>
        <v>0.006470398469062298</v>
      </c>
      <c r="AW514">
        <f t="shared" si="94"/>
        <v>-0.02116744223163372</v>
      </c>
      <c r="AX514">
        <f t="shared" si="95"/>
        <v>-0.10487651699490197</v>
      </c>
      <c r="AY514">
        <f t="shared" si="96"/>
        <v>0.02603469684808045</v>
      </c>
      <c r="AZ514">
        <f t="shared" si="97"/>
        <v>-0.017197829211526572</v>
      </c>
      <c r="BA514">
        <f t="shared" si="98"/>
        <v>0.011541487507581919</v>
      </c>
      <c r="BB514">
        <f t="shared" si="99"/>
        <v>-0.042486281370610474</v>
      </c>
      <c r="BC514">
        <f t="shared" si="100"/>
        <v>0.060421598410536764</v>
      </c>
      <c r="BD514">
        <f t="shared" si="101"/>
        <v>0.014028025173416891</v>
      </c>
      <c r="BE514">
        <f t="shared" si="102"/>
        <v>0.01748153486413026</v>
      </c>
      <c r="BF514">
        <f t="shared" si="103"/>
        <v>0.017079508973377594</v>
      </c>
      <c r="BG514">
        <f t="shared" si="104"/>
        <v>0.010593065563543773</v>
      </c>
      <c r="BH514">
        <f t="shared" si="105"/>
        <v>0.015464900730991216</v>
      </c>
      <c r="BI514">
        <f t="shared" si="106"/>
        <v>0.01059115725166649</v>
      </c>
      <c r="BJ514">
        <f t="shared" si="107"/>
        <v>0.023671374332680406</v>
      </c>
      <c r="BK514">
        <f t="shared" si="108"/>
        <v>0.014283043677490892</v>
      </c>
      <c r="BL514">
        <f t="shared" si="109"/>
        <v>-0.0003613714821850966</v>
      </c>
      <c r="BM514">
        <f t="shared" si="110"/>
        <v>0.06921141455474852</v>
      </c>
      <c r="BO514" t="s">
        <v>71</v>
      </c>
      <c r="BP514">
        <f t="shared" si="111"/>
        <v>8</v>
      </c>
      <c r="BQ514">
        <f t="shared" si="112"/>
        <v>5</v>
      </c>
    </row>
    <row r="515" spans="1:69" ht="12.75">
      <c r="A515">
        <v>74</v>
      </c>
      <c r="B515" t="s">
        <v>72</v>
      </c>
      <c r="C515" t="str">
        <f t="shared" si="69"/>
        <v>A</v>
      </c>
      <c r="D515">
        <f t="shared" si="70"/>
        <v>656591</v>
      </c>
      <c r="E515">
        <f t="shared" si="67"/>
        <v>40135</v>
      </c>
      <c r="F515">
        <f t="shared" si="67"/>
        <v>39907</v>
      </c>
      <c r="G515">
        <f t="shared" si="67"/>
        <v>33446</v>
      </c>
      <c r="H515">
        <f t="shared" si="67"/>
        <v>34238</v>
      </c>
      <c r="I515">
        <f t="shared" si="67"/>
        <v>203036</v>
      </c>
      <c r="J515">
        <f t="shared" si="67"/>
        <v>41389</v>
      </c>
      <c r="K515">
        <f t="shared" si="67"/>
        <v>641080</v>
      </c>
      <c r="L515">
        <f t="shared" si="67"/>
        <v>34571</v>
      </c>
      <c r="M515">
        <f t="shared" si="67"/>
        <v>132044</v>
      </c>
      <c r="N515">
        <f t="shared" si="67"/>
        <v>137520</v>
      </c>
      <c r="O515">
        <f t="shared" si="67"/>
        <v>656281</v>
      </c>
      <c r="P515">
        <f t="shared" si="67"/>
        <v>40170</v>
      </c>
      <c r="Q515">
        <f t="shared" si="67"/>
        <v>26650</v>
      </c>
      <c r="R515">
        <f t="shared" si="67"/>
        <v>21470</v>
      </c>
      <c r="S515">
        <f t="shared" si="67"/>
        <v>23760</v>
      </c>
      <c r="T515">
        <f aca="true" t="shared" si="113" ref="T515:Y526">SUMIF($C$3:$C$436,$A515,T$3:T$436)</f>
        <v>192860</v>
      </c>
      <c r="U515">
        <f t="shared" si="113"/>
        <v>36780</v>
      </c>
      <c r="V515">
        <f t="shared" si="113"/>
        <v>617409</v>
      </c>
      <c r="W515">
        <f t="shared" si="113"/>
        <v>21483</v>
      </c>
      <c r="X515">
        <f t="shared" si="113"/>
        <v>133212</v>
      </c>
      <c r="Y515">
        <f t="shared" si="113"/>
        <v>100048</v>
      </c>
      <c r="Z515" s="15" t="str">
        <f t="shared" si="71"/>
        <v>A 6%0%</v>
      </c>
      <c r="AA515" s="15" t="str">
        <f t="shared" si="72"/>
        <v>B 4%+2%</v>
      </c>
      <c r="AB515" s="15" t="str">
        <f t="shared" si="73"/>
        <v>D 3%+2%</v>
      </c>
      <c r="AC515" s="15" t="str">
        <f t="shared" si="74"/>
        <v>B 4%+2%</v>
      </c>
      <c r="AD515" s="15" t="str">
        <f t="shared" si="75"/>
        <v>B 29%+2%</v>
      </c>
      <c r="AE515" s="15" t="str">
        <f t="shared" si="76"/>
        <v>D 6%+1%</v>
      </c>
      <c r="AF515" s="15" t="str">
        <f t="shared" si="77"/>
        <v>B 94%+4%</v>
      </c>
      <c r="AG515" s="15" t="str">
        <f t="shared" si="78"/>
        <v>D 3%+2%</v>
      </c>
      <c r="AH515" s="15" t="str">
        <f t="shared" si="79"/>
        <v>A 20%0%</v>
      </c>
      <c r="AI515" s="15" t="str">
        <f t="shared" si="80"/>
        <v>D 15%+6%</v>
      </c>
      <c r="AJ515" t="str">
        <f t="shared" si="81"/>
        <v>A</v>
      </c>
      <c r="AK515" t="str">
        <f t="shared" si="82"/>
        <v>B</v>
      </c>
      <c r="AL515" t="str">
        <f t="shared" si="83"/>
        <v>D</v>
      </c>
      <c r="AM515" t="str">
        <f t="shared" si="84"/>
        <v>B</v>
      </c>
      <c r="AN515" t="str">
        <f t="shared" si="85"/>
        <v>B</v>
      </c>
      <c r="AO515" t="str">
        <f t="shared" si="86"/>
        <v>D</v>
      </c>
      <c r="AP515" t="str">
        <f t="shared" si="87"/>
        <v>B</v>
      </c>
      <c r="AQ515" t="str">
        <f t="shared" si="88"/>
        <v>D</v>
      </c>
      <c r="AR515" t="str">
        <f t="shared" si="89"/>
        <v>A</v>
      </c>
      <c r="AS515" t="str">
        <f t="shared" si="90"/>
        <v>D</v>
      </c>
      <c r="AT515">
        <f t="shared" si="91"/>
        <v>-0.059682797254122684</v>
      </c>
      <c r="AU515">
        <f t="shared" si="92"/>
        <v>-0.01970140979430405</v>
      </c>
      <c r="AV515">
        <f t="shared" si="93"/>
        <v>0.003744453421678149</v>
      </c>
      <c r="AW515">
        <f t="shared" si="94"/>
        <v>-0.0023318169267783004</v>
      </c>
      <c r="AX515">
        <f t="shared" si="95"/>
        <v>-0.08174235525606693</v>
      </c>
      <c r="AY515">
        <f t="shared" si="96"/>
        <v>0.03921666942508767</v>
      </c>
      <c r="AZ515">
        <f t="shared" si="97"/>
        <v>-0.02340972156287635</v>
      </c>
      <c r="BA515">
        <f t="shared" si="98"/>
        <v>0.013958489835727915</v>
      </c>
      <c r="BB515">
        <f t="shared" si="99"/>
        <v>-0.04363090828998614</v>
      </c>
      <c r="BC515">
        <f t="shared" si="100"/>
        <v>0.06794139142280668</v>
      </c>
      <c r="BD515">
        <f t="shared" si="101"/>
        <v>-8.220436547406312E-05</v>
      </c>
      <c r="BE515">
        <f t="shared" si="102"/>
        <v>0.02017147911297762</v>
      </c>
      <c r="BF515">
        <f t="shared" si="103"/>
        <v>0.018224219430390327</v>
      </c>
      <c r="BG515">
        <f t="shared" si="104"/>
        <v>0.015941090814123197</v>
      </c>
      <c r="BH515">
        <f t="shared" si="105"/>
        <v>0.01535948697571421</v>
      </c>
      <c r="BI515">
        <f t="shared" si="106"/>
        <v>0.006993130654022711</v>
      </c>
      <c r="BJ515">
        <f t="shared" si="107"/>
        <v>0.03560719157743175</v>
      </c>
      <c r="BK515">
        <f t="shared" si="108"/>
        <v>0.019917806243699814</v>
      </c>
      <c r="BL515">
        <f t="shared" si="109"/>
        <v>-0.0018747193291200615</v>
      </c>
      <c r="BM515">
        <f t="shared" si="110"/>
        <v>0.056998559929818504</v>
      </c>
      <c r="BO515" t="s">
        <v>72</v>
      </c>
      <c r="BP515">
        <f t="shared" si="111"/>
        <v>6</v>
      </c>
      <c r="BQ515">
        <f t="shared" si="112"/>
        <v>6</v>
      </c>
    </row>
    <row r="516" spans="1:69" ht="12.75">
      <c r="A516">
        <v>75</v>
      </c>
      <c r="B516" t="s">
        <v>73</v>
      </c>
      <c r="C516" t="str">
        <f t="shared" si="69"/>
        <v>D</v>
      </c>
      <c r="D516">
        <f t="shared" si="70"/>
        <v>608409</v>
      </c>
      <c r="E516">
        <f t="shared" si="70"/>
        <v>55719</v>
      </c>
      <c r="F516">
        <f t="shared" si="70"/>
        <v>29537</v>
      </c>
      <c r="G516">
        <f t="shared" si="70"/>
        <v>36708</v>
      </c>
      <c r="H516">
        <f t="shared" si="70"/>
        <v>22797</v>
      </c>
      <c r="I516">
        <f t="shared" si="70"/>
        <v>185137</v>
      </c>
      <c r="J516">
        <f t="shared" si="70"/>
        <v>45510</v>
      </c>
      <c r="K516">
        <f t="shared" si="70"/>
        <v>592560</v>
      </c>
      <c r="L516">
        <f t="shared" si="70"/>
        <v>32723</v>
      </c>
      <c r="M516">
        <f t="shared" si="70"/>
        <v>126599</v>
      </c>
      <c r="N516">
        <f t="shared" si="70"/>
        <v>142823</v>
      </c>
      <c r="O516">
        <f t="shared" si="70"/>
        <v>613242</v>
      </c>
      <c r="P516">
        <f t="shared" si="70"/>
        <v>52480</v>
      </c>
      <c r="Q516">
        <f t="shared" si="70"/>
        <v>17330</v>
      </c>
      <c r="R516">
        <f t="shared" si="70"/>
        <v>23900</v>
      </c>
      <c r="S516">
        <f t="shared" si="70"/>
        <v>16860</v>
      </c>
      <c r="T516">
        <f t="shared" si="113"/>
        <v>176260</v>
      </c>
      <c r="U516">
        <f t="shared" si="113"/>
        <v>39715</v>
      </c>
      <c r="V516">
        <f t="shared" si="113"/>
        <v>578004</v>
      </c>
      <c r="W516">
        <f t="shared" si="113"/>
        <v>19672</v>
      </c>
      <c r="X516">
        <f t="shared" si="113"/>
        <v>126312</v>
      </c>
      <c r="Y516">
        <f t="shared" si="113"/>
        <v>102967</v>
      </c>
      <c r="Z516" s="15" t="str">
        <f t="shared" si="71"/>
        <v>D 9%+1%</v>
      </c>
      <c r="AA516" s="15" t="str">
        <f t="shared" si="72"/>
        <v>B 3%+2%</v>
      </c>
      <c r="AB516" s="15" t="str">
        <f t="shared" si="73"/>
        <v>D 4%+2%</v>
      </c>
      <c r="AC516" s="15" t="str">
        <f t="shared" si="74"/>
        <v>B 3%+1%</v>
      </c>
      <c r="AD516" s="15" t="str">
        <f t="shared" si="75"/>
        <v>B 29%+2%</v>
      </c>
      <c r="AE516" s="15" t="str">
        <f t="shared" si="76"/>
        <v>D 6%+1%</v>
      </c>
      <c r="AF516" s="15" t="str">
        <f t="shared" si="77"/>
        <v>B 94%+3%</v>
      </c>
      <c r="AG516" s="15" t="str">
        <f t="shared" si="78"/>
        <v>D 3%+2%</v>
      </c>
      <c r="AH516" s="15" t="str">
        <f t="shared" si="79"/>
        <v>B 21%+0%</v>
      </c>
      <c r="AI516" s="15" t="str">
        <f t="shared" si="80"/>
        <v>D 17%+7%</v>
      </c>
      <c r="AJ516" t="str">
        <f t="shared" si="81"/>
        <v>D</v>
      </c>
      <c r="AK516" t="str">
        <f t="shared" si="82"/>
        <v>B</v>
      </c>
      <c r="AL516" t="str">
        <f t="shared" si="83"/>
        <v>D</v>
      </c>
      <c r="AM516" t="str">
        <f t="shared" si="84"/>
        <v>B</v>
      </c>
      <c r="AN516" t="str">
        <f t="shared" si="85"/>
        <v>B</v>
      </c>
      <c r="AO516" t="str">
        <f t="shared" si="86"/>
        <v>D</v>
      </c>
      <c r="AP516" t="str">
        <f t="shared" si="87"/>
        <v>B</v>
      </c>
      <c r="AQ516" t="str">
        <f t="shared" si="88"/>
        <v>D</v>
      </c>
      <c r="AR516" t="str">
        <f t="shared" si="89"/>
        <v>B</v>
      </c>
      <c r="AS516" t="str">
        <f t="shared" si="90"/>
        <v>D</v>
      </c>
      <c r="AT516">
        <f t="shared" si="91"/>
        <v>0.006863296665609489</v>
      </c>
      <c r="AU516">
        <f t="shared" si="92"/>
        <v>-0.04580094097385912</v>
      </c>
      <c r="AV516">
        <f t="shared" si="93"/>
        <v>0.005686402392228465</v>
      </c>
      <c r="AW516">
        <f t="shared" si="94"/>
        <v>-0.02208284944512038</v>
      </c>
      <c r="AX516">
        <f t="shared" si="95"/>
        <v>-0.11232180148239329</v>
      </c>
      <c r="AY516">
        <f t="shared" si="96"/>
        <v>0.0458323951443069</v>
      </c>
      <c r="AZ516">
        <f t="shared" si="97"/>
        <v>-0.02393220356769199</v>
      </c>
      <c r="BA516">
        <f t="shared" si="98"/>
        <v>0.015273412656346505</v>
      </c>
      <c r="BB516">
        <f t="shared" si="99"/>
        <v>-0.040641523634932314</v>
      </c>
      <c r="BC516">
        <f t="shared" si="100"/>
        <v>0.09681996210447778</v>
      </c>
      <c r="BD516">
        <f t="shared" si="101"/>
        <v>0.006003524415042663</v>
      </c>
      <c r="BE516">
        <f t="shared" si="102"/>
        <v>0.020288291025736427</v>
      </c>
      <c r="BF516">
        <f t="shared" si="103"/>
        <v>0.021361218277598147</v>
      </c>
      <c r="BG516">
        <f t="shared" si="104"/>
        <v>0.009976635378791815</v>
      </c>
      <c r="BH516">
        <f t="shared" si="105"/>
        <v>0.016873709131307923</v>
      </c>
      <c r="BI516">
        <f t="shared" si="106"/>
        <v>0.010039293456231682</v>
      </c>
      <c r="BJ516">
        <f t="shared" si="107"/>
        <v>0.03141190717943776</v>
      </c>
      <c r="BK516">
        <f t="shared" si="108"/>
        <v>0.021705852984863314</v>
      </c>
      <c r="BL516">
        <f t="shared" si="109"/>
        <v>0.0021079127188441404</v>
      </c>
      <c r="BM516">
        <f t="shared" si="110"/>
        <v>0.06684235376091124</v>
      </c>
      <c r="BO516" t="s">
        <v>73</v>
      </c>
      <c r="BP516">
        <f t="shared" si="111"/>
        <v>9</v>
      </c>
      <c r="BQ516">
        <f t="shared" si="112"/>
        <v>5</v>
      </c>
    </row>
    <row r="517" spans="1:69" ht="12.75">
      <c r="A517">
        <v>76</v>
      </c>
      <c r="B517" t="s">
        <v>74</v>
      </c>
      <c r="C517" t="str">
        <f t="shared" si="69"/>
        <v>D</v>
      </c>
      <c r="D517">
        <f t="shared" si="70"/>
        <v>486414</v>
      </c>
      <c r="E517">
        <f t="shared" si="70"/>
        <v>35433</v>
      </c>
      <c r="F517">
        <f t="shared" si="70"/>
        <v>21921</v>
      </c>
      <c r="G517">
        <f t="shared" si="70"/>
        <v>25622</v>
      </c>
      <c r="H517">
        <f t="shared" si="70"/>
        <v>19255</v>
      </c>
      <c r="I517">
        <f t="shared" si="70"/>
        <v>141928</v>
      </c>
      <c r="J517">
        <f t="shared" si="70"/>
        <v>38837</v>
      </c>
      <c r="K517">
        <f t="shared" si="70"/>
        <v>473628</v>
      </c>
      <c r="L517">
        <f t="shared" si="70"/>
        <v>25206</v>
      </c>
      <c r="M517">
        <f t="shared" si="70"/>
        <v>94809</v>
      </c>
      <c r="N517">
        <f t="shared" si="70"/>
        <v>121698</v>
      </c>
      <c r="O517">
        <f t="shared" si="70"/>
        <v>501124</v>
      </c>
      <c r="P517">
        <f t="shared" si="70"/>
        <v>35140</v>
      </c>
      <c r="Q517">
        <f t="shared" si="70"/>
        <v>13570</v>
      </c>
      <c r="R517">
        <f t="shared" si="70"/>
        <v>18030</v>
      </c>
      <c r="S517">
        <f t="shared" si="70"/>
        <v>14750</v>
      </c>
      <c r="T517">
        <f t="shared" si="113"/>
        <v>140100</v>
      </c>
      <c r="U517">
        <f t="shared" si="113"/>
        <v>33833</v>
      </c>
      <c r="V517">
        <f t="shared" si="113"/>
        <v>473323</v>
      </c>
      <c r="W517">
        <f t="shared" si="113"/>
        <v>14967</v>
      </c>
      <c r="X517">
        <f t="shared" si="113"/>
        <v>101086</v>
      </c>
      <c r="Y517">
        <f t="shared" si="113"/>
        <v>87716</v>
      </c>
      <c r="Z517" s="15" t="str">
        <f t="shared" si="71"/>
        <v>D 7%+0%</v>
      </c>
      <c r="AA517" s="15" t="str">
        <f t="shared" si="72"/>
        <v>B 3%+2%</v>
      </c>
      <c r="AB517" s="15" t="str">
        <f t="shared" si="73"/>
        <v>B 4%+2%</v>
      </c>
      <c r="AC517" s="15" t="str">
        <f t="shared" si="74"/>
        <v>B 3%+1%</v>
      </c>
      <c r="AD517" s="15" t="str">
        <f t="shared" si="75"/>
        <v>B 28%+1%</v>
      </c>
      <c r="AE517" s="15" t="str">
        <f t="shared" si="76"/>
        <v>D 7%+1%</v>
      </c>
      <c r="AF517" s="15" t="str">
        <f t="shared" si="77"/>
        <v>B 94%+3%</v>
      </c>
      <c r="AG517" s="15" t="str">
        <f t="shared" si="78"/>
        <v>D 3%+2%</v>
      </c>
      <c r="AH517" s="15" t="str">
        <f t="shared" si="79"/>
        <v>C 20%-1%</v>
      </c>
      <c r="AI517" s="15" t="str">
        <f t="shared" si="80"/>
        <v>D 18%+8%</v>
      </c>
      <c r="AJ517" t="str">
        <f t="shared" si="81"/>
        <v>D</v>
      </c>
      <c r="AK517" t="str">
        <f t="shared" si="82"/>
        <v>B</v>
      </c>
      <c r="AL517" t="str">
        <f t="shared" si="83"/>
        <v>B</v>
      </c>
      <c r="AM517" t="str">
        <f t="shared" si="84"/>
        <v>B</v>
      </c>
      <c r="AN517" t="str">
        <f t="shared" si="85"/>
        <v>B</v>
      </c>
      <c r="AO517" t="str">
        <f t="shared" si="86"/>
        <v>D</v>
      </c>
      <c r="AP517" t="str">
        <f t="shared" si="87"/>
        <v>B</v>
      </c>
      <c r="AQ517" t="str">
        <f t="shared" si="88"/>
        <v>D</v>
      </c>
      <c r="AR517" t="str">
        <f t="shared" si="89"/>
        <v>C</v>
      </c>
      <c r="AS517" t="str">
        <f t="shared" si="90"/>
        <v>D</v>
      </c>
      <c r="AT517">
        <f t="shared" si="91"/>
        <v>0.009337663017988905</v>
      </c>
      <c r="AU517">
        <f t="shared" si="92"/>
        <v>-0.05306282705151015</v>
      </c>
      <c r="AV517">
        <f t="shared" si="93"/>
        <v>-0.006328206752463435</v>
      </c>
      <c r="AW517">
        <f t="shared" si="94"/>
        <v>-0.024458514542693786</v>
      </c>
      <c r="AX517">
        <f t="shared" si="95"/>
        <v>-0.10148769970786731</v>
      </c>
      <c r="AY517">
        <f t="shared" si="96"/>
        <v>0.04871423094833818</v>
      </c>
      <c r="AZ517">
        <f t="shared" si="97"/>
        <v>-0.009364501740873887</v>
      </c>
      <c r="BA517">
        <f t="shared" si="98"/>
        <v>0.0039765357262404565</v>
      </c>
      <c r="BB517">
        <f t="shared" si="99"/>
        <v>0.01040437000777339</v>
      </c>
      <c r="BC517">
        <f t="shared" si="100"/>
        <v>0.08653041490515043</v>
      </c>
      <c r="BD517">
        <f t="shared" si="101"/>
        <v>0.0027229890340880747</v>
      </c>
      <c r="BE517">
        <f t="shared" si="102"/>
        <v>0.01798742212455025</v>
      </c>
      <c r="BF517">
        <f t="shared" si="103"/>
        <v>0.016696174122489367</v>
      </c>
      <c r="BG517">
        <f t="shared" si="104"/>
        <v>0.010151787735682184</v>
      </c>
      <c r="BH517">
        <f t="shared" si="105"/>
        <v>0.012212841543427166</v>
      </c>
      <c r="BI517">
        <f t="shared" si="106"/>
        <v>0.012329279778351063</v>
      </c>
      <c r="BJ517">
        <f t="shared" si="107"/>
        <v>0.02919103707411097</v>
      </c>
      <c r="BK517">
        <f t="shared" si="108"/>
        <v>0.021953195221164085</v>
      </c>
      <c r="BL517">
        <f t="shared" si="109"/>
        <v>-0.006804327845641889</v>
      </c>
      <c r="BM517">
        <f t="shared" si="110"/>
        <v>0.07515576552573547</v>
      </c>
      <c r="BO517" t="s">
        <v>74</v>
      </c>
      <c r="BP517">
        <f t="shared" si="111"/>
        <v>7</v>
      </c>
      <c r="BQ517">
        <f t="shared" si="112"/>
        <v>5</v>
      </c>
    </row>
    <row r="518" spans="1:69" ht="12.75">
      <c r="A518">
        <v>77</v>
      </c>
      <c r="B518" t="s">
        <v>75</v>
      </c>
      <c r="C518" t="str">
        <f t="shared" si="69"/>
        <v>A</v>
      </c>
      <c r="D518">
        <f t="shared" si="70"/>
        <v>888709</v>
      </c>
      <c r="E518">
        <f t="shared" si="70"/>
        <v>67244.0834</v>
      </c>
      <c r="F518">
        <f t="shared" si="70"/>
        <v>54419.8029</v>
      </c>
      <c r="G518">
        <f t="shared" si="70"/>
        <v>49136.417499999996</v>
      </c>
      <c r="H518">
        <f t="shared" si="70"/>
        <v>32895.5984</v>
      </c>
      <c r="I518">
        <f t="shared" si="70"/>
        <v>301354.735</v>
      </c>
      <c r="J518">
        <f t="shared" si="70"/>
        <v>60316.30989999999</v>
      </c>
      <c r="K518">
        <f t="shared" si="70"/>
        <v>860759</v>
      </c>
      <c r="L518">
        <f t="shared" si="70"/>
        <v>42082</v>
      </c>
      <c r="M518">
        <f t="shared" si="70"/>
        <v>193813</v>
      </c>
      <c r="N518">
        <f t="shared" si="70"/>
        <v>188826</v>
      </c>
      <c r="O518">
        <f t="shared" si="70"/>
        <v>899029</v>
      </c>
      <c r="P518">
        <f t="shared" si="70"/>
        <v>71820</v>
      </c>
      <c r="Q518">
        <f t="shared" si="70"/>
        <v>30250</v>
      </c>
      <c r="R518">
        <f t="shared" si="70"/>
        <v>35770</v>
      </c>
      <c r="S518">
        <f t="shared" si="70"/>
        <v>25910</v>
      </c>
      <c r="T518">
        <f t="shared" si="113"/>
        <v>286800</v>
      </c>
      <c r="U518">
        <f t="shared" si="113"/>
        <v>53261</v>
      </c>
      <c r="V518">
        <f t="shared" si="113"/>
        <v>837960</v>
      </c>
      <c r="W518">
        <f t="shared" si="113"/>
        <v>29219</v>
      </c>
      <c r="X518">
        <f t="shared" si="113"/>
        <v>189070</v>
      </c>
      <c r="Y518">
        <f t="shared" si="113"/>
        <v>122800</v>
      </c>
      <c r="Z518" s="15" t="str">
        <f t="shared" si="71"/>
        <v>A 8%0%</v>
      </c>
      <c r="AA518" s="15" t="str">
        <f t="shared" si="72"/>
        <v>B 3%+3%</v>
      </c>
      <c r="AB518" s="15" t="str">
        <f t="shared" si="73"/>
        <v>D 4%+2%</v>
      </c>
      <c r="AC518" s="15" t="str">
        <f t="shared" si="74"/>
        <v>B 3%+1%</v>
      </c>
      <c r="AD518" s="15" t="str">
        <f t="shared" si="75"/>
        <v>B 32%+2%</v>
      </c>
      <c r="AE518" s="15" t="str">
        <f t="shared" si="76"/>
        <v>D 6%+1%</v>
      </c>
      <c r="AF518" s="15" t="str">
        <f t="shared" si="77"/>
        <v>B 93%+4%</v>
      </c>
      <c r="AG518" s="15" t="str">
        <f t="shared" si="78"/>
        <v>D 3%+1%</v>
      </c>
      <c r="AH518" s="15" t="str">
        <f t="shared" si="79"/>
        <v>B 21%+1%</v>
      </c>
      <c r="AI518" s="15" t="str">
        <f t="shared" si="80"/>
        <v>D 14%+8%</v>
      </c>
      <c r="AJ518" t="str">
        <f t="shared" si="81"/>
        <v>A</v>
      </c>
      <c r="AK518" t="str">
        <f t="shared" si="82"/>
        <v>B</v>
      </c>
      <c r="AL518" t="str">
        <f t="shared" si="83"/>
        <v>D</v>
      </c>
      <c r="AM518" t="str">
        <f t="shared" si="84"/>
        <v>B</v>
      </c>
      <c r="AN518" t="str">
        <f t="shared" si="85"/>
        <v>B</v>
      </c>
      <c r="AO518" t="str">
        <f t="shared" si="86"/>
        <v>D</v>
      </c>
      <c r="AP518" t="str">
        <f t="shared" si="87"/>
        <v>B</v>
      </c>
      <c r="AQ518" t="str">
        <f t="shared" si="88"/>
        <v>D</v>
      </c>
      <c r="AR518" t="str">
        <f t="shared" si="89"/>
        <v>B</v>
      </c>
      <c r="AS518" t="str">
        <f t="shared" si="90"/>
        <v>D</v>
      </c>
      <c r="AT518">
        <f t="shared" si="91"/>
        <v>-0.015528702942618863</v>
      </c>
      <c r="AU518">
        <f t="shared" si="92"/>
        <v>-0.016849379320325167</v>
      </c>
      <c r="AV518">
        <f t="shared" si="93"/>
        <v>0.002275467781182712</v>
      </c>
      <c r="AW518">
        <f t="shared" si="94"/>
        <v>-0.0012857241707165193</v>
      </c>
      <c r="AX518">
        <f t="shared" si="95"/>
        <v>-0.0534150219781479</v>
      </c>
      <c r="AY518">
        <f t="shared" si="96"/>
        <v>0.03756284915333738</v>
      </c>
      <c r="AZ518">
        <f t="shared" si="97"/>
        <v>-0.014949382019409985</v>
      </c>
      <c r="BA518">
        <f t="shared" si="98"/>
        <v>0.005136167931535637</v>
      </c>
      <c r="BB518">
        <f t="shared" si="99"/>
        <v>-0.0002813781902908097</v>
      </c>
      <c r="BC518">
        <f t="shared" si="100"/>
        <v>0.04085951216053248</v>
      </c>
      <c r="BD518">
        <f t="shared" si="101"/>
        <v>-0.004221281810500105</v>
      </c>
      <c r="BE518">
        <f t="shared" si="102"/>
        <v>0.02758725769790625</v>
      </c>
      <c r="BF518">
        <f t="shared" si="103"/>
        <v>0.015502288335727296</v>
      </c>
      <c r="BG518">
        <f t="shared" si="104"/>
        <v>0.008195056670811902</v>
      </c>
      <c r="BH518">
        <f t="shared" si="105"/>
        <v>0.020081856838707557</v>
      </c>
      <c r="BI518">
        <f t="shared" si="106"/>
        <v>0.008626778451243884</v>
      </c>
      <c r="BJ518">
        <f t="shared" si="107"/>
        <v>0.03647761620161416</v>
      </c>
      <c r="BK518">
        <f t="shared" si="108"/>
        <v>0.014851212713690415</v>
      </c>
      <c r="BL518">
        <f t="shared" si="109"/>
        <v>0.007779086547945596</v>
      </c>
      <c r="BM518">
        <f t="shared" si="110"/>
        <v>0.07588043723886204</v>
      </c>
      <c r="BO518" t="s">
        <v>75</v>
      </c>
      <c r="BP518">
        <f t="shared" si="111"/>
        <v>8</v>
      </c>
      <c r="BQ518">
        <f t="shared" si="112"/>
        <v>6</v>
      </c>
    </row>
    <row r="519" spans="1:69" ht="12.75">
      <c r="A519">
        <v>78</v>
      </c>
      <c r="B519" t="s">
        <v>76</v>
      </c>
      <c r="C519" t="str">
        <f t="shared" si="69"/>
        <v>A</v>
      </c>
      <c r="D519">
        <f t="shared" si="70"/>
        <v>577869</v>
      </c>
      <c r="E519">
        <f t="shared" si="70"/>
        <v>21440.0862</v>
      </c>
      <c r="F519">
        <f t="shared" si="70"/>
        <v>39009.3444</v>
      </c>
      <c r="G519">
        <f t="shared" si="70"/>
        <v>29826.8802</v>
      </c>
      <c r="H519">
        <f t="shared" si="70"/>
        <v>27160.3098</v>
      </c>
      <c r="I519">
        <f t="shared" si="70"/>
        <v>164770.70090000003</v>
      </c>
      <c r="J519">
        <f t="shared" si="70"/>
        <v>53220.30270000001</v>
      </c>
      <c r="K519">
        <f t="shared" si="70"/>
        <v>554248</v>
      </c>
      <c r="L519">
        <f t="shared" si="70"/>
        <v>49485</v>
      </c>
      <c r="M519">
        <f t="shared" si="70"/>
        <v>72118</v>
      </c>
      <c r="N519">
        <f t="shared" si="70"/>
        <v>144499</v>
      </c>
      <c r="O519">
        <f t="shared" si="70"/>
        <v>631019</v>
      </c>
      <c r="P519">
        <f t="shared" si="70"/>
        <v>32240</v>
      </c>
      <c r="Q519">
        <f t="shared" si="70"/>
        <v>23020</v>
      </c>
      <c r="R519">
        <f t="shared" si="70"/>
        <v>25130</v>
      </c>
      <c r="S519">
        <f t="shared" si="70"/>
        <v>19450</v>
      </c>
      <c r="T519">
        <f t="shared" si="113"/>
        <v>166930</v>
      </c>
      <c r="U519">
        <f t="shared" si="113"/>
        <v>45085</v>
      </c>
      <c r="V519">
        <f t="shared" si="113"/>
        <v>567109</v>
      </c>
      <c r="W519">
        <f t="shared" si="113"/>
        <v>39697</v>
      </c>
      <c r="X519">
        <f t="shared" si="113"/>
        <v>78928</v>
      </c>
      <c r="Y519">
        <f t="shared" si="113"/>
        <v>105180</v>
      </c>
      <c r="Z519" s="15" t="str">
        <f t="shared" si="71"/>
        <v>A 5%-1%</v>
      </c>
      <c r="AA519" s="15" t="str">
        <f t="shared" si="72"/>
        <v>B 4%+3%</v>
      </c>
      <c r="AB519" s="15" t="str">
        <f t="shared" si="73"/>
        <v>D 4%+1%</v>
      </c>
      <c r="AC519" s="15" t="str">
        <f t="shared" si="74"/>
        <v>B 3%+2%</v>
      </c>
      <c r="AD519" s="15" t="str">
        <f t="shared" si="75"/>
        <v>B 26%+2%</v>
      </c>
      <c r="AE519" s="15" t="str">
        <f t="shared" si="76"/>
        <v>D 7%+2%</v>
      </c>
      <c r="AF519" s="15" t="str">
        <f t="shared" si="77"/>
        <v>B 90%+6%</v>
      </c>
      <c r="AG519" s="15" t="str">
        <f t="shared" si="78"/>
        <v>D 6%+2%</v>
      </c>
      <c r="AH519" s="15" t="str">
        <f t="shared" si="79"/>
        <v>A 13%0%</v>
      </c>
      <c r="AI519" s="15" t="str">
        <f t="shared" si="80"/>
        <v>D 17%+8%</v>
      </c>
      <c r="AJ519" t="str">
        <f t="shared" si="81"/>
        <v>A</v>
      </c>
      <c r="AK519" t="str">
        <f t="shared" si="82"/>
        <v>B</v>
      </c>
      <c r="AL519" t="str">
        <f t="shared" si="83"/>
        <v>D</v>
      </c>
      <c r="AM519" t="str">
        <f t="shared" si="84"/>
        <v>B</v>
      </c>
      <c r="AN519" t="str">
        <f t="shared" si="85"/>
        <v>B</v>
      </c>
      <c r="AO519" t="str">
        <f t="shared" si="86"/>
        <v>D</v>
      </c>
      <c r="AP519" t="str">
        <f t="shared" si="87"/>
        <v>B</v>
      </c>
      <c r="AQ519" t="str">
        <f t="shared" si="88"/>
        <v>D</v>
      </c>
      <c r="AR519" t="str">
        <f t="shared" si="89"/>
        <v>A</v>
      </c>
      <c r="AS519" t="str">
        <f t="shared" si="90"/>
        <v>D</v>
      </c>
      <c r="AT519">
        <f t="shared" si="91"/>
        <v>-0.01687085931782107</v>
      </c>
      <c r="AU519">
        <f t="shared" si="92"/>
        <v>-0.04080479583072956</v>
      </c>
      <c r="AV519">
        <f t="shared" si="93"/>
        <v>0.003743687578798241</v>
      </c>
      <c r="AW519">
        <f t="shared" si="94"/>
        <v>-0.025183898959956753</v>
      </c>
      <c r="AX519">
        <f t="shared" si="95"/>
        <v>-0.1324194496774842</v>
      </c>
      <c r="AY519">
        <f t="shared" si="96"/>
        <v>0.05882321075729722</v>
      </c>
      <c r="AZ519">
        <f t="shared" si="97"/>
        <v>-0.07396740027404736</v>
      </c>
      <c r="BA519">
        <f t="shared" si="98"/>
        <v>0.05256904544823909</v>
      </c>
      <c r="BB519">
        <f t="shared" si="99"/>
        <v>-0.13075176567601418</v>
      </c>
      <c r="BC519">
        <f t="shared" si="100"/>
        <v>0.09513322580256713</v>
      </c>
      <c r="BD519">
        <f t="shared" si="101"/>
        <v>-0.01398998028279369</v>
      </c>
      <c r="BE519">
        <f t="shared" si="102"/>
        <v>0.03102483842464003</v>
      </c>
      <c r="BF519">
        <f t="shared" si="103"/>
        <v>0.011790822856735085</v>
      </c>
      <c r="BG519">
        <f t="shared" si="104"/>
        <v>0.01617764716170649</v>
      </c>
      <c r="BH519">
        <f t="shared" si="105"/>
        <v>0.02059467039700985</v>
      </c>
      <c r="BI519">
        <f t="shared" si="106"/>
        <v>0.02064959370822267</v>
      </c>
      <c r="BJ519">
        <f t="shared" si="107"/>
        <v>0.0604045807481135</v>
      </c>
      <c r="BK519">
        <f t="shared" si="108"/>
        <v>0.022724237435980135</v>
      </c>
      <c r="BL519">
        <f t="shared" si="109"/>
        <v>-0.0002803159796522653</v>
      </c>
      <c r="BM519">
        <f t="shared" si="110"/>
        <v>0.08337216507530135</v>
      </c>
      <c r="BO519" t="s">
        <v>76</v>
      </c>
      <c r="BP519">
        <f t="shared" si="111"/>
        <v>4</v>
      </c>
      <c r="BQ519">
        <f t="shared" si="112"/>
        <v>7</v>
      </c>
    </row>
    <row r="520" spans="1:69" ht="12.75">
      <c r="A520">
        <v>79</v>
      </c>
      <c r="B520" t="s">
        <v>77</v>
      </c>
      <c r="C520" t="str">
        <f t="shared" si="69"/>
        <v>B</v>
      </c>
      <c r="D520">
        <f t="shared" si="70"/>
        <v>454895</v>
      </c>
      <c r="E520">
        <f t="shared" si="70"/>
        <v>20020.1338</v>
      </c>
      <c r="F520">
        <f t="shared" si="70"/>
        <v>22611.7833</v>
      </c>
      <c r="G520">
        <f t="shared" si="70"/>
        <v>28308.4582</v>
      </c>
      <c r="H520">
        <f t="shared" si="70"/>
        <v>18539.001399999997</v>
      </c>
      <c r="I520">
        <f t="shared" si="70"/>
        <v>157418.19210000001</v>
      </c>
      <c r="J520">
        <f t="shared" si="70"/>
        <v>17631.8566</v>
      </c>
      <c r="K520">
        <f t="shared" si="70"/>
        <v>441740</v>
      </c>
      <c r="L520">
        <f t="shared" si="70"/>
        <v>12041</v>
      </c>
      <c r="M520">
        <f t="shared" si="70"/>
        <v>101675</v>
      </c>
      <c r="N520">
        <f t="shared" si="70"/>
        <v>79553</v>
      </c>
      <c r="O520">
        <f t="shared" si="70"/>
        <v>449937</v>
      </c>
      <c r="P520">
        <f t="shared" si="70"/>
        <v>19760</v>
      </c>
      <c r="Q520">
        <f t="shared" si="70"/>
        <v>11070</v>
      </c>
      <c r="R520">
        <f t="shared" si="70"/>
        <v>27370</v>
      </c>
      <c r="S520">
        <f t="shared" si="70"/>
        <v>14590</v>
      </c>
      <c r="T520">
        <f t="shared" si="113"/>
        <v>146030</v>
      </c>
      <c r="U520">
        <f t="shared" si="113"/>
        <v>12381</v>
      </c>
      <c r="V520">
        <f t="shared" si="113"/>
        <v>428822</v>
      </c>
      <c r="W520">
        <f t="shared" si="113"/>
        <v>8416</v>
      </c>
      <c r="X520">
        <f t="shared" si="113"/>
        <v>99883</v>
      </c>
      <c r="Y520">
        <f t="shared" si="113"/>
        <v>42393</v>
      </c>
      <c r="Z520" s="15" t="str">
        <f t="shared" si="71"/>
        <v>B 4%+0%</v>
      </c>
      <c r="AA520" s="15" t="str">
        <f t="shared" si="72"/>
        <v>B 2%+3%</v>
      </c>
      <c r="AB520" s="15" t="str">
        <f t="shared" si="73"/>
        <v>D 6%+0%</v>
      </c>
      <c r="AC520" s="15" t="str">
        <f t="shared" si="74"/>
        <v>B 3%+1%</v>
      </c>
      <c r="AD520" s="15" t="str">
        <f t="shared" si="75"/>
        <v>B 32%+2%</v>
      </c>
      <c r="AE520" s="15" t="str">
        <f t="shared" si="76"/>
        <v>D 3%+1%</v>
      </c>
      <c r="AF520" s="15" t="str">
        <f t="shared" si="77"/>
        <v>B 95%+2%</v>
      </c>
      <c r="AG520" s="15" t="str">
        <f t="shared" si="78"/>
        <v>D 2%+1%</v>
      </c>
      <c r="AH520" s="15" t="str">
        <f t="shared" si="79"/>
        <v>B 22%+0%</v>
      </c>
      <c r="AI520" s="15" t="str">
        <f t="shared" si="80"/>
        <v>D 9%+8%</v>
      </c>
      <c r="AJ520" t="str">
        <f t="shared" si="81"/>
        <v>B</v>
      </c>
      <c r="AK520" t="str">
        <f t="shared" si="82"/>
        <v>B</v>
      </c>
      <c r="AL520" t="str">
        <f t="shared" si="83"/>
        <v>D</v>
      </c>
      <c r="AM520" t="str">
        <f t="shared" si="84"/>
        <v>B</v>
      </c>
      <c r="AN520" t="str">
        <f t="shared" si="85"/>
        <v>B</v>
      </c>
      <c r="AO520" t="str">
        <f t="shared" si="86"/>
        <v>D</v>
      </c>
      <c r="AP520" t="str">
        <f t="shared" si="87"/>
        <v>B</v>
      </c>
      <c r="AQ520" t="str">
        <f t="shared" si="88"/>
        <v>D</v>
      </c>
      <c r="AR520" t="str">
        <f t="shared" si="89"/>
        <v>B</v>
      </c>
      <c r="AS520" t="str">
        <f t="shared" si="90"/>
        <v>D</v>
      </c>
      <c r="AT520">
        <f t="shared" si="91"/>
        <v>-0.02812735013798256</v>
      </c>
      <c r="AU520">
        <f t="shared" si="92"/>
        <v>-0.05970882317576505</v>
      </c>
      <c r="AV520">
        <f t="shared" si="93"/>
        <v>0.03287534819104332</v>
      </c>
      <c r="AW520">
        <f t="shared" si="94"/>
        <v>-0.025268405317347482</v>
      </c>
      <c r="AX520">
        <f t="shared" si="95"/>
        <v>-0.04652151788652309</v>
      </c>
      <c r="AY520">
        <f t="shared" si="96"/>
        <v>0.01397815228208777</v>
      </c>
      <c r="AZ520">
        <f t="shared" si="97"/>
        <v>-0.01770202645388108</v>
      </c>
      <c r="BA520">
        <f t="shared" si="98"/>
        <v>0.006808930119279069</v>
      </c>
      <c r="BB520">
        <f t="shared" si="99"/>
        <v>-0.0012855091245199124</v>
      </c>
      <c r="BC520">
        <f t="shared" si="100"/>
        <v>0.015312794249683181</v>
      </c>
      <c r="BD520">
        <f t="shared" si="101"/>
        <v>9.319079625611654E-05</v>
      </c>
      <c r="BE520">
        <f t="shared" si="102"/>
        <v>0.02510425355797957</v>
      </c>
      <c r="BF520">
        <f t="shared" si="103"/>
        <v>0.001400014065641518</v>
      </c>
      <c r="BG520">
        <f t="shared" si="104"/>
        <v>0.008327700929133541</v>
      </c>
      <c r="BH520">
        <f t="shared" si="105"/>
        <v>0.021497358137414824</v>
      </c>
      <c r="BI520">
        <f t="shared" si="106"/>
        <v>0.011243092126983954</v>
      </c>
      <c r="BJ520">
        <f t="shared" si="107"/>
        <v>0.01801003078070995</v>
      </c>
      <c r="BK520">
        <f t="shared" si="108"/>
        <v>0.007765003789485612</v>
      </c>
      <c r="BL520">
        <f t="shared" si="109"/>
        <v>0.0015198171275391803</v>
      </c>
      <c r="BM520">
        <f t="shared" si="110"/>
        <v>0.0806622582063536</v>
      </c>
      <c r="BO520" t="s">
        <v>77</v>
      </c>
      <c r="BP520">
        <f t="shared" si="111"/>
        <v>4</v>
      </c>
      <c r="BQ520">
        <f t="shared" si="112"/>
        <v>5</v>
      </c>
    </row>
    <row r="521" spans="1:69" ht="12.75">
      <c r="A521">
        <v>80</v>
      </c>
      <c r="B521" t="s">
        <v>78</v>
      </c>
      <c r="C521" t="str">
        <f t="shared" si="69"/>
        <v>A</v>
      </c>
      <c r="D521">
        <f t="shared" si="70"/>
        <v>688279</v>
      </c>
      <c r="E521">
        <f t="shared" si="70"/>
        <v>35396.868</v>
      </c>
      <c r="F521">
        <f t="shared" si="70"/>
        <v>81043.5612</v>
      </c>
      <c r="G521">
        <f t="shared" si="70"/>
        <v>38571.273</v>
      </c>
      <c r="H521">
        <f t="shared" si="70"/>
        <v>47835.696599999996</v>
      </c>
      <c r="I521">
        <f t="shared" si="70"/>
        <v>257214.25770000002</v>
      </c>
      <c r="J521">
        <f t="shared" si="70"/>
        <v>29735.187500000004</v>
      </c>
      <c r="K521">
        <f t="shared" si="70"/>
        <v>672698</v>
      </c>
      <c r="L521">
        <f t="shared" si="70"/>
        <v>25167</v>
      </c>
      <c r="M521">
        <f t="shared" si="70"/>
        <v>140600</v>
      </c>
      <c r="N521">
        <f t="shared" si="70"/>
        <v>116301</v>
      </c>
      <c r="O521">
        <f t="shared" si="70"/>
        <v>665098</v>
      </c>
      <c r="P521">
        <f t="shared" si="70"/>
        <v>41620</v>
      </c>
      <c r="Q521">
        <f t="shared" si="70"/>
        <v>49060</v>
      </c>
      <c r="R521">
        <f t="shared" si="70"/>
        <v>27400</v>
      </c>
      <c r="S521">
        <f t="shared" si="70"/>
        <v>33390</v>
      </c>
      <c r="T521">
        <f t="shared" si="113"/>
        <v>240370</v>
      </c>
      <c r="U521">
        <f t="shared" si="113"/>
        <v>21755</v>
      </c>
      <c r="V521">
        <f t="shared" si="113"/>
        <v>629917</v>
      </c>
      <c r="W521">
        <f t="shared" si="113"/>
        <v>19399</v>
      </c>
      <c r="X521">
        <f t="shared" si="113"/>
        <v>131931</v>
      </c>
      <c r="Y521">
        <f t="shared" si="113"/>
        <v>70447</v>
      </c>
      <c r="Z521" s="15" t="str">
        <f t="shared" si="71"/>
        <v>A 6%-1%</v>
      </c>
      <c r="AA521" s="15" t="str">
        <f t="shared" si="72"/>
        <v>B 7%+4%</v>
      </c>
      <c r="AB521" s="15" t="str">
        <f t="shared" si="73"/>
        <v>D 4%+1%</v>
      </c>
      <c r="AC521" s="15" t="str">
        <f t="shared" si="74"/>
        <v>B 5%+2%</v>
      </c>
      <c r="AD521" s="15" t="str">
        <f t="shared" si="75"/>
        <v>B 36%+1%</v>
      </c>
      <c r="AE521" s="15" t="str">
        <f t="shared" si="76"/>
        <v>D 3%+1%</v>
      </c>
      <c r="AF521" s="15" t="str">
        <f t="shared" si="77"/>
        <v>B 95%+3%</v>
      </c>
      <c r="AG521" s="15" t="str">
        <f t="shared" si="78"/>
        <v>D 3%+1%</v>
      </c>
      <c r="AH521" s="15" t="str">
        <f t="shared" si="79"/>
        <v>B 20%+1%</v>
      </c>
      <c r="AI521" s="15" t="str">
        <f t="shared" si="80"/>
        <v>D 11%+6%</v>
      </c>
      <c r="AJ521" t="str">
        <f t="shared" si="81"/>
        <v>A</v>
      </c>
      <c r="AK521" t="str">
        <f t="shared" si="82"/>
        <v>B</v>
      </c>
      <c r="AL521" t="str">
        <f t="shared" si="83"/>
        <v>D</v>
      </c>
      <c r="AM521" t="str">
        <f t="shared" si="84"/>
        <v>B</v>
      </c>
      <c r="AN521" t="str">
        <f t="shared" si="85"/>
        <v>B</v>
      </c>
      <c r="AO521" t="str">
        <f t="shared" si="86"/>
        <v>D</v>
      </c>
      <c r="AP521" t="str">
        <f t="shared" si="87"/>
        <v>B</v>
      </c>
      <c r="AQ521" t="str">
        <f t="shared" si="88"/>
        <v>D</v>
      </c>
      <c r="AR521" t="str">
        <f t="shared" si="89"/>
        <v>B</v>
      </c>
      <c r="AS521" t="str">
        <f t="shared" si="90"/>
        <v>D</v>
      </c>
      <c r="AT521">
        <f t="shared" si="91"/>
        <v>-0.015968568275030612</v>
      </c>
      <c r="AU521">
        <f t="shared" si="92"/>
        <v>-0.024330801814684166</v>
      </c>
      <c r="AV521">
        <f t="shared" si="93"/>
        <v>0.014968119852407487</v>
      </c>
      <c r="AW521">
        <f t="shared" si="94"/>
        <v>-0.017865221663705702</v>
      </c>
      <c r="AX521">
        <f t="shared" si="95"/>
        <v>-0.03997285656747823</v>
      </c>
      <c r="AY521">
        <f t="shared" si="96"/>
        <v>0.022246066173651755</v>
      </c>
      <c r="AZ521">
        <f t="shared" si="97"/>
        <v>-0.026589797267550397</v>
      </c>
      <c r="BA521">
        <f t="shared" si="98"/>
        <v>0.020862510329220804</v>
      </c>
      <c r="BB521">
        <f t="shared" si="99"/>
        <v>-0.06915661626414926</v>
      </c>
      <c r="BC521">
        <f t="shared" si="100"/>
        <v>0.04726000055220152</v>
      </c>
      <c r="BD521">
        <f t="shared" si="101"/>
        <v>-0.011149163491973695</v>
      </c>
      <c r="BE521">
        <f t="shared" si="102"/>
        <v>0.043984558564482176</v>
      </c>
      <c r="BF521">
        <f t="shared" si="103"/>
        <v>0.014843234818311478</v>
      </c>
      <c r="BG521">
        <f t="shared" si="104"/>
        <v>0.019297316772351247</v>
      </c>
      <c r="BH521">
        <f t="shared" si="105"/>
        <v>0.012300999197771945</v>
      </c>
      <c r="BI521">
        <f t="shared" si="106"/>
        <v>0.010492764392362977</v>
      </c>
      <c r="BJ521">
        <f t="shared" si="107"/>
        <v>0.030258341960466062</v>
      </c>
      <c r="BK521">
        <f t="shared" si="108"/>
        <v>0.007397983598948953</v>
      </c>
      <c r="BL521">
        <f t="shared" si="109"/>
        <v>0.005914377064131282</v>
      </c>
      <c r="BM521">
        <f t="shared" si="110"/>
        <v>0.06305389930421881</v>
      </c>
      <c r="BO521" t="s">
        <v>78</v>
      </c>
      <c r="BP521">
        <f t="shared" si="111"/>
        <v>5</v>
      </c>
      <c r="BQ521">
        <f t="shared" si="112"/>
        <v>12</v>
      </c>
    </row>
    <row r="522" spans="1:69" ht="12.75">
      <c r="A522">
        <v>81</v>
      </c>
      <c r="B522" t="s">
        <v>79</v>
      </c>
      <c r="C522" t="str">
        <f t="shared" si="69"/>
        <v>C</v>
      </c>
      <c r="D522">
        <f t="shared" si="70"/>
        <v>618667</v>
      </c>
      <c r="E522">
        <f t="shared" si="70"/>
        <v>40224.4118</v>
      </c>
      <c r="F522">
        <f t="shared" si="70"/>
        <v>39786.340599999996</v>
      </c>
      <c r="G522">
        <f t="shared" si="70"/>
        <v>35638.1659</v>
      </c>
      <c r="H522">
        <f t="shared" si="70"/>
        <v>29366.1163</v>
      </c>
      <c r="I522">
        <f t="shared" si="70"/>
        <v>208876.995</v>
      </c>
      <c r="J522">
        <f t="shared" si="70"/>
        <v>28699.933900000004</v>
      </c>
      <c r="K522">
        <f t="shared" si="70"/>
        <v>601303</v>
      </c>
      <c r="L522">
        <f t="shared" si="70"/>
        <v>21802</v>
      </c>
      <c r="M522">
        <f t="shared" si="70"/>
        <v>134563</v>
      </c>
      <c r="N522">
        <f t="shared" si="70"/>
        <v>115972</v>
      </c>
      <c r="O522">
        <f t="shared" si="70"/>
        <v>609806</v>
      </c>
      <c r="P522">
        <f t="shared" si="70"/>
        <v>46850</v>
      </c>
      <c r="Q522">
        <f t="shared" si="70"/>
        <v>20920</v>
      </c>
      <c r="R522">
        <f t="shared" si="70"/>
        <v>28950</v>
      </c>
      <c r="S522">
        <f t="shared" si="70"/>
        <v>22550</v>
      </c>
      <c r="T522">
        <f t="shared" si="113"/>
        <v>202220</v>
      </c>
      <c r="U522">
        <f t="shared" si="113"/>
        <v>22025</v>
      </c>
      <c r="V522">
        <f t="shared" si="113"/>
        <v>579234</v>
      </c>
      <c r="W522">
        <f t="shared" si="113"/>
        <v>16386</v>
      </c>
      <c r="X522">
        <f t="shared" si="113"/>
        <v>133238</v>
      </c>
      <c r="Y522">
        <f t="shared" si="113"/>
        <v>69644</v>
      </c>
      <c r="Z522" s="15" t="str">
        <f t="shared" si="71"/>
        <v>C 8%-1%</v>
      </c>
      <c r="AA522" s="15" t="str">
        <f t="shared" si="72"/>
        <v>B 3%+3%</v>
      </c>
      <c r="AB522" s="15" t="str">
        <f t="shared" si="73"/>
        <v>D 5%+1%</v>
      </c>
      <c r="AC522" s="15" t="str">
        <f t="shared" si="74"/>
        <v>B 4%+1%</v>
      </c>
      <c r="AD522" s="15" t="str">
        <f t="shared" si="75"/>
        <v>D 33%+1%</v>
      </c>
      <c r="AE522" s="15" t="str">
        <f t="shared" si="76"/>
        <v>D 4%+1%</v>
      </c>
      <c r="AF522" s="15" t="str">
        <f t="shared" si="77"/>
        <v>D 95%+2%</v>
      </c>
      <c r="AG522" s="15" t="str">
        <f t="shared" si="78"/>
        <v>B 3%+1%</v>
      </c>
      <c r="AH522" s="15" t="str">
        <f t="shared" si="79"/>
        <v>C 22%0%</v>
      </c>
      <c r="AI522" s="15" t="str">
        <f t="shared" si="80"/>
        <v>D 11%+7%</v>
      </c>
      <c r="AJ522" t="str">
        <f t="shared" si="81"/>
        <v>C</v>
      </c>
      <c r="AK522" t="str">
        <f t="shared" si="82"/>
        <v>B</v>
      </c>
      <c r="AL522" t="str">
        <f t="shared" si="83"/>
        <v>D</v>
      </c>
      <c r="AM522" t="str">
        <f t="shared" si="84"/>
        <v>B</v>
      </c>
      <c r="AN522" t="str">
        <f t="shared" si="85"/>
        <v>D</v>
      </c>
      <c r="AO522" t="str">
        <f t="shared" si="86"/>
        <v>D</v>
      </c>
      <c r="AP522" t="str">
        <f t="shared" si="87"/>
        <v>D</v>
      </c>
      <c r="AQ522" t="str">
        <f t="shared" si="88"/>
        <v>B</v>
      </c>
      <c r="AR522" t="str">
        <f t="shared" si="89"/>
        <v>C</v>
      </c>
      <c r="AS522" t="str">
        <f t="shared" si="90"/>
        <v>D</v>
      </c>
      <c r="AT522">
        <f t="shared" si="91"/>
        <v>0.010643393244940527</v>
      </c>
      <c r="AU522">
        <f t="shared" si="92"/>
        <v>-0.03789508306613602</v>
      </c>
      <c r="AV522">
        <f t="shared" si="93"/>
        <v>0.009435124123724034</v>
      </c>
      <c r="AW522">
        <f t="shared" si="94"/>
        <v>-0.007127122667582919</v>
      </c>
      <c r="AX522">
        <f t="shared" si="95"/>
        <v>0.0026808671505079706</v>
      </c>
      <c r="AY522">
        <f t="shared" si="96"/>
        <v>0.008576908619038096</v>
      </c>
      <c r="AZ522">
        <f t="shared" si="97"/>
        <v>0.010766169985001572</v>
      </c>
      <c r="BA522">
        <f t="shared" si="98"/>
        <v>-0.0025583980277100217</v>
      </c>
      <c r="BB522">
        <f t="shared" si="99"/>
        <v>0.04266217656041896</v>
      </c>
      <c r="BC522">
        <f t="shared" si="100"/>
        <v>0.0023203210581399097</v>
      </c>
      <c r="BD522">
        <f t="shared" si="101"/>
        <v>-0.01180984044688621</v>
      </c>
      <c r="BE522">
        <f t="shared" si="102"/>
        <v>0.030003790732922586</v>
      </c>
      <c r="BF522">
        <f t="shared" si="103"/>
        <v>0.010130648263896092</v>
      </c>
      <c r="BG522">
        <f t="shared" si="104"/>
        <v>0.010487783596941316</v>
      </c>
      <c r="BH522">
        <f t="shared" si="105"/>
        <v>0.006010610477365896</v>
      </c>
      <c r="BI522">
        <f t="shared" si="106"/>
        <v>0.010271910270365746</v>
      </c>
      <c r="BJ522">
        <f t="shared" si="107"/>
        <v>0.02206718181268752</v>
      </c>
      <c r="BK522">
        <f t="shared" si="108"/>
        <v>0.008369441846535097</v>
      </c>
      <c r="BL522">
        <f t="shared" si="109"/>
        <v>-0.0009877066309452176</v>
      </c>
      <c r="BM522">
        <f t="shared" si="110"/>
        <v>0.07324782706564455</v>
      </c>
      <c r="BO522" t="s">
        <v>79</v>
      </c>
      <c r="BP522">
        <f t="shared" si="111"/>
        <v>7</v>
      </c>
      <c r="BQ522">
        <f t="shared" si="112"/>
        <v>6</v>
      </c>
    </row>
    <row r="523" spans="1:69" ht="12.75">
      <c r="A523">
        <v>82</v>
      </c>
      <c r="B523" t="s">
        <v>80</v>
      </c>
      <c r="C523" t="str">
        <f t="shared" si="69"/>
        <v>A</v>
      </c>
      <c r="D523">
        <f t="shared" si="70"/>
        <v>693059</v>
      </c>
      <c r="E523">
        <f t="shared" si="70"/>
        <v>41142.398199999996</v>
      </c>
      <c r="F523">
        <f t="shared" si="70"/>
        <v>46457.40149999999</v>
      </c>
      <c r="G523">
        <f t="shared" si="70"/>
        <v>43786.5143</v>
      </c>
      <c r="H523">
        <f t="shared" si="70"/>
        <v>36746.44</v>
      </c>
      <c r="I523">
        <f t="shared" si="70"/>
        <v>243556.6044</v>
      </c>
      <c r="J523">
        <f t="shared" si="70"/>
        <v>28346.6975</v>
      </c>
      <c r="K523">
        <f t="shared" si="70"/>
        <v>675605</v>
      </c>
      <c r="L523">
        <f t="shared" si="70"/>
        <v>23709</v>
      </c>
      <c r="M523">
        <f t="shared" si="70"/>
        <v>146418</v>
      </c>
      <c r="N523">
        <f t="shared" si="70"/>
        <v>118786</v>
      </c>
      <c r="O523">
        <f t="shared" si="70"/>
        <v>693132</v>
      </c>
      <c r="P523">
        <f t="shared" si="70"/>
        <v>49980</v>
      </c>
      <c r="Q523">
        <f t="shared" si="70"/>
        <v>27830</v>
      </c>
      <c r="R523">
        <f t="shared" si="70"/>
        <v>35760</v>
      </c>
      <c r="S523">
        <f t="shared" si="70"/>
        <v>28530</v>
      </c>
      <c r="T523">
        <f t="shared" si="113"/>
        <v>244230</v>
      </c>
      <c r="U523">
        <f t="shared" si="113"/>
        <v>22715</v>
      </c>
      <c r="V523">
        <f t="shared" si="113"/>
        <v>663847</v>
      </c>
      <c r="W523">
        <f t="shared" si="113"/>
        <v>18175</v>
      </c>
      <c r="X523">
        <f t="shared" si="113"/>
        <v>147408</v>
      </c>
      <c r="Y523">
        <f t="shared" si="113"/>
        <v>71883</v>
      </c>
      <c r="Z523" s="15" t="str">
        <f t="shared" si="71"/>
        <v>A 7%-1%</v>
      </c>
      <c r="AA523" s="15" t="str">
        <f t="shared" si="72"/>
        <v>B 4%+3%</v>
      </c>
      <c r="AB523" s="15" t="str">
        <f t="shared" si="73"/>
        <v>D 5%+1%</v>
      </c>
      <c r="AC523" s="15" t="str">
        <f t="shared" si="74"/>
        <v>B 4%+1%</v>
      </c>
      <c r="AD523" s="15" t="str">
        <f t="shared" si="75"/>
        <v>A 35%0%</v>
      </c>
      <c r="AE523" s="15" t="str">
        <f t="shared" si="76"/>
        <v>D 3%+1%</v>
      </c>
      <c r="AF523" s="15" t="str">
        <f t="shared" si="77"/>
        <v>B 96%+2%</v>
      </c>
      <c r="AG523" s="15" t="str">
        <f t="shared" si="78"/>
        <v>D 3%+1%</v>
      </c>
      <c r="AH523" s="15" t="str">
        <f t="shared" si="79"/>
        <v>A 21%0%</v>
      </c>
      <c r="AI523" s="15" t="str">
        <f t="shared" si="80"/>
        <v>D 10%+7%</v>
      </c>
      <c r="AJ523" t="str">
        <f t="shared" si="81"/>
        <v>A</v>
      </c>
      <c r="AK523" t="str">
        <f t="shared" si="82"/>
        <v>B</v>
      </c>
      <c r="AL523" t="str">
        <f t="shared" si="83"/>
        <v>D</v>
      </c>
      <c r="AM523" t="str">
        <f t="shared" si="84"/>
        <v>B</v>
      </c>
      <c r="AN523" t="str">
        <f t="shared" si="85"/>
        <v>A</v>
      </c>
      <c r="AO523" t="str">
        <f t="shared" si="86"/>
        <v>D</v>
      </c>
      <c r="AP523" t="str">
        <f t="shared" si="87"/>
        <v>B</v>
      </c>
      <c r="AQ523" t="str">
        <f t="shared" si="88"/>
        <v>D</v>
      </c>
      <c r="AR523" t="str">
        <f t="shared" si="89"/>
        <v>A</v>
      </c>
      <c r="AS523" t="str">
        <f t="shared" si="90"/>
        <v>D</v>
      </c>
      <c r="AT523">
        <f t="shared" si="91"/>
        <v>-0.015016420924295032</v>
      </c>
      <c r="AU523">
        <f t="shared" si="92"/>
        <v>-0.030898794409798418</v>
      </c>
      <c r="AV523">
        <f t="shared" si="93"/>
        <v>0.0171475726910209</v>
      </c>
      <c r="AW523">
        <f t="shared" si="94"/>
        <v>-0.002671109786482169</v>
      </c>
      <c r="AX523">
        <f t="shared" si="95"/>
        <v>-0.0388224227411233</v>
      </c>
      <c r="AY523">
        <f t="shared" si="96"/>
        <v>0.016177472162430935</v>
      </c>
      <c r="AZ523">
        <f t="shared" si="97"/>
        <v>-0.007968008683998828</v>
      </c>
      <c r="BA523">
        <f t="shared" si="98"/>
        <v>0.012403301148436185</v>
      </c>
      <c r="BB523">
        <f t="shared" si="99"/>
        <v>-0.03395196802625686</v>
      </c>
      <c r="BC523">
        <f t="shared" si="100"/>
        <v>0.02636986315485132</v>
      </c>
      <c r="BD523">
        <f t="shared" si="101"/>
        <v>-0.012743991426635341</v>
      </c>
      <c r="BE523">
        <f t="shared" si="102"/>
        <v>0.026881308126740062</v>
      </c>
      <c r="BF523">
        <f t="shared" si="103"/>
        <v>0.011586719902683291</v>
      </c>
      <c r="BG523">
        <f t="shared" si="104"/>
        <v>0.011859660941336232</v>
      </c>
      <c r="BH523">
        <f t="shared" si="105"/>
        <v>-0.0009345142761943426</v>
      </c>
      <c r="BI523">
        <f t="shared" si="106"/>
        <v>0.008129307637729802</v>
      </c>
      <c r="BJ523">
        <f t="shared" si="107"/>
        <v>0.017066246498176563</v>
      </c>
      <c r="BK523">
        <f t="shared" si="108"/>
        <v>0.007987652095471</v>
      </c>
      <c r="BL523">
        <f t="shared" si="109"/>
        <v>-0.001406049312220492</v>
      </c>
      <c r="BM523">
        <f t="shared" si="110"/>
        <v>0.06768625852760116</v>
      </c>
      <c r="BO523" t="s">
        <v>80</v>
      </c>
      <c r="BP523">
        <f t="shared" si="111"/>
        <v>6</v>
      </c>
      <c r="BQ523">
        <f t="shared" si="112"/>
        <v>7</v>
      </c>
    </row>
    <row r="524" spans="1:69" ht="12.75">
      <c r="A524">
        <v>83</v>
      </c>
      <c r="B524" t="s">
        <v>81</v>
      </c>
      <c r="C524" t="str">
        <f t="shared" si="69"/>
        <v>C</v>
      </c>
      <c r="D524">
        <f t="shared" si="70"/>
        <v>592531</v>
      </c>
      <c r="E524">
        <f t="shared" si="70"/>
        <v>38910.7157</v>
      </c>
      <c r="F524">
        <f t="shared" si="70"/>
        <v>32450.4246</v>
      </c>
      <c r="G524">
        <f t="shared" si="70"/>
        <v>34940.211200000005</v>
      </c>
      <c r="H524">
        <f t="shared" si="70"/>
        <v>23100.333000000002</v>
      </c>
      <c r="I524">
        <f t="shared" si="70"/>
        <v>191886.0905</v>
      </c>
      <c r="J524">
        <f t="shared" si="70"/>
        <v>28810.0971</v>
      </c>
      <c r="K524">
        <f t="shared" si="70"/>
        <v>574672</v>
      </c>
      <c r="L524">
        <f t="shared" si="70"/>
        <v>21051</v>
      </c>
      <c r="M524">
        <f t="shared" si="70"/>
        <v>128676</v>
      </c>
      <c r="N524">
        <f t="shared" si="70"/>
        <v>114662</v>
      </c>
      <c r="O524">
        <f t="shared" si="70"/>
        <v>588802</v>
      </c>
      <c r="P524">
        <f t="shared" si="70"/>
        <v>45560</v>
      </c>
      <c r="Q524">
        <f t="shared" si="70"/>
        <v>17890</v>
      </c>
      <c r="R524">
        <f t="shared" si="70"/>
        <v>29990</v>
      </c>
      <c r="S524">
        <f t="shared" si="70"/>
        <v>18780</v>
      </c>
      <c r="T524">
        <f t="shared" si="113"/>
        <v>188090</v>
      </c>
      <c r="U524">
        <f t="shared" si="113"/>
        <v>22107</v>
      </c>
      <c r="V524">
        <f t="shared" si="113"/>
        <v>559078</v>
      </c>
      <c r="W524">
        <f t="shared" si="113"/>
        <v>13851</v>
      </c>
      <c r="X524">
        <f t="shared" si="113"/>
        <v>129176</v>
      </c>
      <c r="Y524">
        <f t="shared" si="113"/>
        <v>68671</v>
      </c>
      <c r="Z524" s="15" t="str">
        <f t="shared" si="71"/>
        <v>C 8%-1%</v>
      </c>
      <c r="AA524" s="15" t="str">
        <f t="shared" si="72"/>
        <v>B 3%+2%</v>
      </c>
      <c r="AB524" s="15" t="str">
        <f t="shared" si="73"/>
        <v>D 5%+1%</v>
      </c>
      <c r="AC524" s="15" t="str">
        <f t="shared" si="74"/>
        <v>B 3%+1%</v>
      </c>
      <c r="AD524" s="15" t="str">
        <f t="shared" si="75"/>
        <v>B 32%+0%</v>
      </c>
      <c r="AE524" s="15" t="str">
        <f t="shared" si="76"/>
        <v>D 4%+1%</v>
      </c>
      <c r="AF524" s="15" t="str">
        <f t="shared" si="77"/>
        <v>B 95%+2%</v>
      </c>
      <c r="AG524" s="15" t="str">
        <f t="shared" si="78"/>
        <v>D 2%+1%</v>
      </c>
      <c r="AH524" s="15" t="str">
        <f t="shared" si="79"/>
        <v>A 22%0%</v>
      </c>
      <c r="AI524" s="15" t="str">
        <f t="shared" si="80"/>
        <v>D 12%+8%</v>
      </c>
      <c r="AJ524" t="str">
        <f t="shared" si="81"/>
        <v>C</v>
      </c>
      <c r="AK524" t="str">
        <f t="shared" si="82"/>
        <v>B</v>
      </c>
      <c r="AL524" t="str">
        <f t="shared" si="83"/>
        <v>D</v>
      </c>
      <c r="AM524" t="str">
        <f t="shared" si="84"/>
        <v>B</v>
      </c>
      <c r="AN524" t="str">
        <f t="shared" si="85"/>
        <v>B</v>
      </c>
      <c r="AO524" t="str">
        <f t="shared" si="86"/>
        <v>D</v>
      </c>
      <c r="AP524" t="str">
        <f t="shared" si="87"/>
        <v>B</v>
      </c>
      <c r="AQ524" t="str">
        <f t="shared" si="88"/>
        <v>D</v>
      </c>
      <c r="AR524" t="str">
        <f t="shared" si="89"/>
        <v>A</v>
      </c>
      <c r="AS524" t="str">
        <f t="shared" si="90"/>
        <v>D</v>
      </c>
      <c r="AT524">
        <f t="shared" si="91"/>
        <v>0.0024953659088248065</v>
      </c>
      <c r="AU524">
        <f t="shared" si="92"/>
        <v>-0.06483946501376567</v>
      </c>
      <c r="AV524">
        <f t="shared" si="93"/>
        <v>0.02835753934473999</v>
      </c>
      <c r="AW524">
        <f t="shared" si="94"/>
        <v>-0.0306927423003795</v>
      </c>
      <c r="AX524">
        <f t="shared" si="95"/>
        <v>-0.03708290698047623</v>
      </c>
      <c r="AY524">
        <f t="shared" si="96"/>
        <v>0.023150485134309916</v>
      </c>
      <c r="AZ524">
        <f t="shared" si="97"/>
        <v>-0.024966373184571178</v>
      </c>
      <c r="BA524">
        <f t="shared" si="98"/>
        <v>0.012928780220185966</v>
      </c>
      <c r="BB524">
        <f t="shared" si="99"/>
        <v>-0.027119523514867683</v>
      </c>
      <c r="BC524">
        <f t="shared" si="100"/>
        <v>0.038605674454640415</v>
      </c>
      <c r="BD524">
        <f t="shared" si="101"/>
        <v>-0.01170879638036705</v>
      </c>
      <c r="BE524">
        <f t="shared" si="102"/>
        <v>0.02438205541500632</v>
      </c>
      <c r="BF524">
        <f t="shared" si="103"/>
        <v>0.008033805107398269</v>
      </c>
      <c r="BG524">
        <f t="shared" si="104"/>
        <v>0.0070905919358788955</v>
      </c>
      <c r="BH524">
        <f t="shared" si="105"/>
        <v>0.004396190538536404</v>
      </c>
      <c r="BI524">
        <f t="shared" si="106"/>
        <v>0.0110763640697749</v>
      </c>
      <c r="BJ524">
        <f t="shared" si="107"/>
        <v>0.020341970285236655</v>
      </c>
      <c r="BK524">
        <f t="shared" si="108"/>
        <v>0.012003218171269123</v>
      </c>
      <c r="BL524">
        <f t="shared" si="109"/>
        <v>-0.0022245203405355796</v>
      </c>
      <c r="BM524">
        <f t="shared" si="110"/>
        <v>0.07688389792125926</v>
      </c>
      <c r="BO524" t="s">
        <v>81</v>
      </c>
      <c r="BP524">
        <f t="shared" si="111"/>
        <v>7</v>
      </c>
      <c r="BQ524">
        <f t="shared" si="112"/>
        <v>5</v>
      </c>
    </row>
    <row r="525" spans="1:69" ht="12.75">
      <c r="A525">
        <v>84</v>
      </c>
      <c r="B525" t="s">
        <v>82</v>
      </c>
      <c r="C525" t="str">
        <f t="shared" si="69"/>
        <v>A</v>
      </c>
      <c r="D525">
        <f t="shared" si="70"/>
        <v>548002</v>
      </c>
      <c r="E525">
        <f t="shared" si="70"/>
        <v>34839.4963</v>
      </c>
      <c r="F525">
        <f t="shared" si="70"/>
        <v>41741.6694</v>
      </c>
      <c r="G525">
        <f t="shared" si="70"/>
        <v>26266.717500000002</v>
      </c>
      <c r="H525">
        <f t="shared" si="70"/>
        <v>29437.055099999998</v>
      </c>
      <c r="I525">
        <f t="shared" si="70"/>
        <v>185512.19419999997</v>
      </c>
      <c r="J525">
        <f t="shared" si="70"/>
        <v>30910.6481</v>
      </c>
      <c r="K525">
        <f t="shared" si="70"/>
        <v>532904</v>
      </c>
      <c r="L525">
        <f t="shared" si="70"/>
        <v>23347</v>
      </c>
      <c r="M525">
        <f t="shared" si="70"/>
        <v>131159</v>
      </c>
      <c r="N525">
        <f t="shared" si="70"/>
        <v>103925</v>
      </c>
      <c r="O525">
        <f t="shared" si="70"/>
        <v>566383</v>
      </c>
      <c r="P525">
        <f t="shared" si="70"/>
        <v>42870</v>
      </c>
      <c r="Q525">
        <f t="shared" si="70"/>
        <v>26450</v>
      </c>
      <c r="R525">
        <f t="shared" si="70"/>
        <v>19250</v>
      </c>
      <c r="S525">
        <f t="shared" si="70"/>
        <v>25270</v>
      </c>
      <c r="T525">
        <f t="shared" si="113"/>
        <v>182720</v>
      </c>
      <c r="U525">
        <f t="shared" si="113"/>
        <v>26760</v>
      </c>
      <c r="V525">
        <f t="shared" si="113"/>
        <v>533035</v>
      </c>
      <c r="W525">
        <f t="shared" si="113"/>
        <v>17865</v>
      </c>
      <c r="X525">
        <f t="shared" si="113"/>
        <v>130255</v>
      </c>
      <c r="Y525">
        <f t="shared" si="113"/>
        <v>64352</v>
      </c>
      <c r="Z525" s="15" t="str">
        <f t="shared" si="71"/>
        <v>A 8%-1%</v>
      </c>
      <c r="AA525" s="15" t="str">
        <f t="shared" si="72"/>
        <v>B 5%+3%</v>
      </c>
      <c r="AB525" s="15" t="str">
        <f t="shared" si="73"/>
        <v>B 3%+1%</v>
      </c>
      <c r="AC525" s="15" t="str">
        <f t="shared" si="74"/>
        <v>D 4%+1%</v>
      </c>
      <c r="AD525" s="15" t="str">
        <f t="shared" si="75"/>
        <v>B 32%+2%</v>
      </c>
      <c r="AE525" s="15" t="str">
        <f t="shared" si="76"/>
        <v>D 5%+1%</v>
      </c>
      <c r="AF525" s="15" t="str">
        <f t="shared" si="77"/>
        <v>B 94%+3%</v>
      </c>
      <c r="AG525" s="15" t="str">
        <f t="shared" si="78"/>
        <v>D 3%+1%</v>
      </c>
      <c r="AH525" s="15" t="str">
        <f t="shared" si="79"/>
        <v>B 23%+1%</v>
      </c>
      <c r="AI525" s="15" t="str">
        <f t="shared" si="80"/>
        <v>D 11%+8%</v>
      </c>
      <c r="AJ525" t="str">
        <f t="shared" si="81"/>
        <v>A</v>
      </c>
      <c r="AK525" t="str">
        <f t="shared" si="82"/>
        <v>B</v>
      </c>
      <c r="AL525" t="str">
        <f t="shared" si="83"/>
        <v>B</v>
      </c>
      <c r="AM525" t="str">
        <f t="shared" si="84"/>
        <v>D</v>
      </c>
      <c r="AN525" t="str">
        <f t="shared" si="85"/>
        <v>B</v>
      </c>
      <c r="AO525" t="str">
        <f t="shared" si="86"/>
        <v>D</v>
      </c>
      <c r="AP525" t="str">
        <f t="shared" si="87"/>
        <v>B</v>
      </c>
      <c r="AQ525" t="str">
        <f t="shared" si="88"/>
        <v>D</v>
      </c>
      <c r="AR525" t="str">
        <f t="shared" si="89"/>
        <v>B</v>
      </c>
      <c r="AS525" t="str">
        <f t="shared" si="90"/>
        <v>D</v>
      </c>
      <c r="AT525">
        <f t="shared" si="91"/>
        <v>-0.013802615888098571</v>
      </c>
      <c r="AU525">
        <f t="shared" si="92"/>
        <v>-0.025051132595411127</v>
      </c>
      <c r="AV525">
        <f t="shared" si="93"/>
        <v>-0.00032565851185056144</v>
      </c>
      <c r="AW525">
        <f t="shared" si="94"/>
        <v>0.004556417860623087</v>
      </c>
      <c r="AX525">
        <f t="shared" si="95"/>
        <v>-0.06030511719853471</v>
      </c>
      <c r="AY525">
        <f t="shared" si="96"/>
        <v>0.02962746099168543</v>
      </c>
      <c r="AZ525">
        <f t="shared" si="97"/>
        <v>-0.014662204576190163</v>
      </c>
      <c r="BA525">
        <f t="shared" si="98"/>
        <v>0.0029311383127135562</v>
      </c>
      <c r="BB525">
        <f t="shared" si="99"/>
        <v>-0.03626611640671254</v>
      </c>
      <c r="BC525">
        <f t="shared" si="100"/>
        <v>0.031635643961852686</v>
      </c>
      <c r="BD525">
        <f t="shared" si="101"/>
        <v>-0.012115339968204394</v>
      </c>
      <c r="BE525">
        <f t="shared" si="102"/>
        <v>0.029470803584239605</v>
      </c>
      <c r="BF525">
        <f t="shared" si="103"/>
        <v>0.013944189278315304</v>
      </c>
      <c r="BG525">
        <f t="shared" si="104"/>
        <v>0.009100605666370928</v>
      </c>
      <c r="BH525">
        <f t="shared" si="105"/>
        <v>0.015916113463633252</v>
      </c>
      <c r="BI525">
        <f t="shared" si="106"/>
        <v>0.009158905497034561</v>
      </c>
      <c r="BJ525">
        <f t="shared" si="107"/>
        <v>0.031327891502829</v>
      </c>
      <c r="BK525">
        <f t="shared" si="108"/>
        <v>0.011061598837360888</v>
      </c>
      <c r="BL525">
        <f t="shared" si="109"/>
        <v>0.009363478940301734</v>
      </c>
      <c r="BM525">
        <f t="shared" si="110"/>
        <v>0.07602423906378206</v>
      </c>
      <c r="BO525" t="s">
        <v>82</v>
      </c>
      <c r="BP525">
        <f t="shared" si="111"/>
        <v>6</v>
      </c>
      <c r="BQ525">
        <f t="shared" si="112"/>
        <v>8</v>
      </c>
    </row>
    <row r="526" spans="1:69" ht="12.75">
      <c r="A526">
        <v>85</v>
      </c>
      <c r="B526" t="s">
        <v>524</v>
      </c>
      <c r="C526" t="str">
        <f t="shared" si="69"/>
        <v>A</v>
      </c>
      <c r="D526">
        <f t="shared" si="70"/>
        <v>1685267</v>
      </c>
      <c r="E526">
        <f t="shared" si="70"/>
        <v>97365</v>
      </c>
      <c r="F526">
        <f t="shared" si="70"/>
        <v>74228</v>
      </c>
      <c r="G526">
        <f t="shared" si="70"/>
        <v>80938</v>
      </c>
      <c r="H526">
        <f t="shared" si="70"/>
        <v>72509</v>
      </c>
      <c r="I526">
        <f t="shared" si="70"/>
        <v>533394</v>
      </c>
      <c r="J526">
        <f t="shared" si="70"/>
        <v>110787</v>
      </c>
      <c r="K526">
        <f t="shared" si="70"/>
        <v>1636166</v>
      </c>
      <c r="L526">
        <f t="shared" si="70"/>
        <v>88179</v>
      </c>
      <c r="M526">
        <f t="shared" si="70"/>
        <v>360786</v>
      </c>
      <c r="N526">
        <f t="shared" si="70"/>
        <v>321046</v>
      </c>
      <c r="O526">
        <f t="shared" si="70"/>
        <v>1577836</v>
      </c>
      <c r="P526">
        <f t="shared" si="70"/>
        <v>92884</v>
      </c>
      <c r="Q526">
        <f t="shared" si="70"/>
        <v>39872</v>
      </c>
      <c r="R526">
        <f t="shared" si="70"/>
        <v>53324</v>
      </c>
      <c r="S526">
        <f t="shared" si="70"/>
        <v>49180</v>
      </c>
      <c r="T526">
        <f t="shared" si="113"/>
        <v>471572</v>
      </c>
      <c r="U526">
        <f t="shared" si="113"/>
        <v>59342</v>
      </c>
      <c r="V526">
        <f t="shared" si="113"/>
        <v>1470766</v>
      </c>
      <c r="W526">
        <f t="shared" si="113"/>
        <v>52863</v>
      </c>
      <c r="X526">
        <f t="shared" si="113"/>
        <v>356821</v>
      </c>
      <c r="Y526">
        <f t="shared" si="113"/>
        <v>162245</v>
      </c>
      <c r="Z526" s="15" t="str">
        <f t="shared" si="71"/>
        <v>A 6%0%</v>
      </c>
      <c r="AA526" s="15" t="str">
        <f t="shared" si="72"/>
        <v>B 3%+2%</v>
      </c>
      <c r="AB526" s="15" t="str">
        <f t="shared" si="73"/>
        <v>D 3%+1%</v>
      </c>
      <c r="AC526" s="15" t="str">
        <f t="shared" si="74"/>
        <v>B 3%+1%</v>
      </c>
      <c r="AD526" s="15" t="str">
        <f t="shared" si="75"/>
        <v>B 30%+2%</v>
      </c>
      <c r="AE526" s="15" t="str">
        <f t="shared" si="76"/>
        <v>D 4%+3%</v>
      </c>
      <c r="AF526" s="15" t="str">
        <f t="shared" si="77"/>
        <v>B 93%+4%</v>
      </c>
      <c r="AG526" s="15" t="str">
        <f t="shared" si="78"/>
        <v>D 3%+2%</v>
      </c>
      <c r="AH526" s="15" t="str">
        <f t="shared" si="79"/>
        <v>C 23%-1%</v>
      </c>
      <c r="AI526" s="15" t="str">
        <f t="shared" si="80"/>
        <v>D 10%+9%</v>
      </c>
      <c r="AJ526" t="str">
        <f t="shared" si="81"/>
        <v>A</v>
      </c>
      <c r="AK526" t="str">
        <f t="shared" si="82"/>
        <v>B</v>
      </c>
      <c r="AL526" t="str">
        <f t="shared" si="83"/>
        <v>D</v>
      </c>
      <c r="AM526" t="str">
        <f t="shared" si="84"/>
        <v>B</v>
      </c>
      <c r="AN526" t="str">
        <f t="shared" si="85"/>
        <v>B</v>
      </c>
      <c r="AO526" t="str">
        <f t="shared" si="86"/>
        <v>D</v>
      </c>
      <c r="AP526" t="str">
        <f t="shared" si="87"/>
        <v>B</v>
      </c>
      <c r="AQ526" t="str">
        <f t="shared" si="88"/>
        <v>D</v>
      </c>
      <c r="AR526" t="str">
        <f t="shared" si="89"/>
        <v>C</v>
      </c>
      <c r="AS526" t="str">
        <f t="shared" si="90"/>
        <v>D</v>
      </c>
      <c r="AT526">
        <f t="shared" si="91"/>
        <v>-0.013773633507699126</v>
      </c>
      <c r="AU526">
        <f t="shared" si="92"/>
        <v>-0.058496839029688635</v>
      </c>
      <c r="AV526">
        <f t="shared" si="93"/>
        <v>0.01547164657894708</v>
      </c>
      <c r="AW526">
        <f t="shared" si="94"/>
        <v>-0.021675857068143192</v>
      </c>
      <c r="AX526">
        <f t="shared" si="95"/>
        <v>-0.06253569772850476</v>
      </c>
      <c r="AY526">
        <f t="shared" si="96"/>
        <v>0.023768568789447372</v>
      </c>
      <c r="AZ526">
        <f t="shared" si="97"/>
        <v>-0.039751044533431146</v>
      </c>
      <c r="BA526">
        <f t="shared" si="98"/>
        <v>0.023997902978263354</v>
      </c>
      <c r="BB526">
        <f t="shared" si="99"/>
        <v>0.007484771252098954</v>
      </c>
      <c r="BC526">
        <f t="shared" si="100"/>
        <v>0.02017318014264574</v>
      </c>
      <c r="BD526">
        <f t="shared" si="101"/>
        <v>-0.0010937404741141465</v>
      </c>
      <c r="BE526">
        <f t="shared" si="102"/>
        <v>0.018775192827949882</v>
      </c>
      <c r="BF526">
        <f t="shared" si="103"/>
        <v>0.01423115688064086</v>
      </c>
      <c r="BG526">
        <f t="shared" si="104"/>
        <v>0.011855957484889316</v>
      </c>
      <c r="BH526">
        <f t="shared" si="105"/>
        <v>0.017631517230198512</v>
      </c>
      <c r="BI526">
        <f t="shared" si="106"/>
        <v>0.02812880578528526</v>
      </c>
      <c r="BJ526">
        <f t="shared" si="107"/>
        <v>0.038723320888558344</v>
      </c>
      <c r="BK526">
        <f t="shared" si="108"/>
        <v>0.01881997774059358</v>
      </c>
      <c r="BL526">
        <f t="shared" si="109"/>
        <v>-0.012063412204665336</v>
      </c>
      <c r="BM526">
        <f t="shared" si="110"/>
        <v>0.08767402089354619</v>
      </c>
      <c r="BO526" t="s">
        <v>524</v>
      </c>
      <c r="BP526">
        <f t="shared" si="111"/>
        <v>6</v>
      </c>
      <c r="BQ526">
        <f t="shared" si="112"/>
        <v>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7" width="4.7109375" style="0" customWidth="1"/>
    <col min="18" max="18" width="19.140625" style="0" customWidth="1"/>
    <col min="19" max="16384" width="4.7109375" style="0" customWidth="1"/>
  </cols>
  <sheetData>
    <row r="1" spans="1:13" ht="19.5" customHeight="1" thickBot="1">
      <c r="A1" s="41" t="s">
        <v>815</v>
      </c>
      <c r="L1" s="17" t="s">
        <v>547</v>
      </c>
      <c r="M1" s="20" t="s">
        <v>494</v>
      </c>
    </row>
    <row r="2" spans="2:14" ht="19.5" customHeight="1" thickBot="1" thickTop="1">
      <c r="B2" s="1"/>
      <c r="C2" s="16"/>
      <c r="D2" s="16"/>
      <c r="E2" s="21" t="s">
        <v>593</v>
      </c>
      <c r="F2" s="22" t="s">
        <v>594</v>
      </c>
      <c r="G2" s="16"/>
      <c r="H2" s="16"/>
      <c r="I2" s="17" t="s">
        <v>84</v>
      </c>
      <c r="J2" s="23" t="s">
        <v>84</v>
      </c>
      <c r="K2" s="19"/>
      <c r="L2" s="17" t="s">
        <v>548</v>
      </c>
      <c r="M2" s="20" t="s">
        <v>497</v>
      </c>
      <c r="N2" s="2"/>
    </row>
    <row r="3" spans="2:14" ht="19.5" customHeight="1" thickTop="1">
      <c r="B3" s="1"/>
      <c r="C3" s="16"/>
      <c r="D3" s="16"/>
      <c r="E3" s="24" t="s">
        <v>595</v>
      </c>
      <c r="F3" s="16" t="s">
        <v>596</v>
      </c>
      <c r="G3" s="22" t="s">
        <v>596</v>
      </c>
      <c r="H3" s="16"/>
      <c r="I3" s="17" t="s">
        <v>84</v>
      </c>
      <c r="J3" s="25" t="s">
        <v>84</v>
      </c>
      <c r="K3" s="19"/>
      <c r="L3" s="17" t="s">
        <v>549</v>
      </c>
      <c r="M3" s="20" t="s">
        <v>797</v>
      </c>
      <c r="N3" s="2"/>
    </row>
    <row r="4" spans="2:14" ht="19.5" customHeight="1" thickBot="1">
      <c r="B4" s="1"/>
      <c r="C4" s="16"/>
      <c r="D4" s="16"/>
      <c r="E4" s="26" t="s">
        <v>594</v>
      </c>
      <c r="F4" s="27" t="s">
        <v>597</v>
      </c>
      <c r="G4" s="28" t="s">
        <v>598</v>
      </c>
      <c r="H4" s="16"/>
      <c r="I4" s="16"/>
      <c r="J4" s="25"/>
      <c r="K4" s="19"/>
      <c r="L4" s="17" t="s">
        <v>550</v>
      </c>
      <c r="M4" s="20" t="s">
        <v>796</v>
      </c>
      <c r="N4" s="2"/>
    </row>
    <row r="5" spans="2:14" ht="19.5" customHeight="1" thickBot="1" thickTop="1">
      <c r="B5" s="1"/>
      <c r="C5" s="16"/>
      <c r="D5" s="16"/>
      <c r="E5" s="16"/>
      <c r="F5" s="16"/>
      <c r="G5" s="29" t="s">
        <v>599</v>
      </c>
      <c r="H5" s="22" t="s">
        <v>597</v>
      </c>
      <c r="I5" s="24"/>
      <c r="J5" s="25"/>
      <c r="K5" s="19"/>
      <c r="L5" s="17" t="s">
        <v>84</v>
      </c>
      <c r="M5" s="20" t="s">
        <v>84</v>
      </c>
      <c r="N5" s="2"/>
    </row>
    <row r="6" spans="2:14" ht="19.5" customHeight="1" thickBot="1" thickTop="1">
      <c r="B6" s="1"/>
      <c r="C6" s="16"/>
      <c r="D6" s="29"/>
      <c r="E6" s="22" t="s">
        <v>597</v>
      </c>
      <c r="F6" s="16"/>
      <c r="G6" s="30" t="s">
        <v>597</v>
      </c>
      <c r="H6" s="26" t="s">
        <v>597</v>
      </c>
      <c r="I6" s="31"/>
      <c r="J6" s="25"/>
      <c r="K6" s="19"/>
      <c r="L6" s="17" t="s">
        <v>84</v>
      </c>
      <c r="M6" s="20" t="s">
        <v>84</v>
      </c>
      <c r="N6" s="2"/>
    </row>
    <row r="7" spans="2:13" ht="19.5" customHeight="1" thickBot="1" thickTop="1">
      <c r="B7" s="1"/>
      <c r="C7" s="16"/>
      <c r="D7" s="16"/>
      <c r="E7" s="32"/>
      <c r="F7" s="16"/>
      <c r="G7" s="33" t="s">
        <v>600</v>
      </c>
      <c r="H7" s="16" t="s">
        <v>595</v>
      </c>
      <c r="I7" s="32" t="s">
        <v>600</v>
      </c>
      <c r="J7" s="16"/>
      <c r="K7" s="16"/>
      <c r="L7" s="17" t="s">
        <v>84</v>
      </c>
      <c r="M7" s="18" t="s">
        <v>84</v>
      </c>
    </row>
    <row r="8" spans="2:14" ht="19.5" customHeight="1" thickBot="1" thickTop="1">
      <c r="B8" s="1"/>
      <c r="C8" s="44"/>
      <c r="D8" s="44"/>
      <c r="E8" s="44"/>
      <c r="F8" s="45"/>
      <c r="G8" s="33" t="s">
        <v>601</v>
      </c>
      <c r="H8" s="16" t="s">
        <v>594</v>
      </c>
      <c r="I8" s="16" t="s">
        <v>597</v>
      </c>
      <c r="J8" s="22" t="s">
        <v>594</v>
      </c>
      <c r="K8" s="16"/>
      <c r="L8" s="17" t="s">
        <v>84</v>
      </c>
      <c r="M8" s="16" t="s">
        <v>84</v>
      </c>
      <c r="N8" s="3"/>
    </row>
    <row r="9" spans="2:14" ht="19.5" customHeight="1" thickBot="1" thickTop="1">
      <c r="B9" s="1"/>
      <c r="C9" s="16"/>
      <c r="D9" s="16"/>
      <c r="E9" s="34"/>
      <c r="F9" s="21" t="s">
        <v>597</v>
      </c>
      <c r="G9" s="16" t="s">
        <v>595</v>
      </c>
      <c r="H9" s="35" t="s">
        <v>599</v>
      </c>
      <c r="I9" s="16" t="s">
        <v>594</v>
      </c>
      <c r="J9" s="16" t="s">
        <v>602</v>
      </c>
      <c r="K9" s="35" t="s">
        <v>597</v>
      </c>
      <c r="L9" s="16"/>
      <c r="M9" s="16"/>
      <c r="N9" s="2"/>
    </row>
    <row r="10" spans="2:14" ht="19.5" customHeight="1" thickBot="1" thickTop="1">
      <c r="B10" s="1"/>
      <c r="C10" s="16"/>
      <c r="D10" s="16"/>
      <c r="E10" s="34"/>
      <c r="F10" s="24" t="s">
        <v>599</v>
      </c>
      <c r="G10" s="28" t="s">
        <v>595</v>
      </c>
      <c r="H10" s="16" t="s">
        <v>597</v>
      </c>
      <c r="I10" s="36" t="s">
        <v>597</v>
      </c>
      <c r="J10" s="37" t="s">
        <v>603</v>
      </c>
      <c r="K10" s="35" t="s">
        <v>597</v>
      </c>
      <c r="L10" s="24"/>
      <c r="M10" s="16"/>
      <c r="N10" s="3"/>
    </row>
    <row r="11" spans="2:14" ht="19.5" customHeight="1" thickBot="1" thickTop="1">
      <c r="B11" s="1"/>
      <c r="C11" s="16"/>
      <c r="D11" s="16"/>
      <c r="E11" s="29" t="s">
        <v>599</v>
      </c>
      <c r="F11" s="28" t="s">
        <v>595</v>
      </c>
      <c r="G11" s="16" t="s">
        <v>599</v>
      </c>
      <c r="H11" s="22" t="s">
        <v>603</v>
      </c>
      <c r="I11" s="16" t="s">
        <v>601</v>
      </c>
      <c r="J11" s="21" t="s">
        <v>604</v>
      </c>
      <c r="K11" s="22" t="s">
        <v>605</v>
      </c>
      <c r="L11" s="24"/>
      <c r="M11" s="38"/>
      <c r="N11" s="2"/>
    </row>
    <row r="12" spans="2:14" ht="19.5" customHeight="1" thickBot="1" thickTop="1">
      <c r="B12" s="1"/>
      <c r="C12" s="16"/>
      <c r="D12" s="34"/>
      <c r="E12" s="30" t="s">
        <v>597</v>
      </c>
      <c r="F12" s="21" t="s">
        <v>599</v>
      </c>
      <c r="G12" s="16" t="s">
        <v>597</v>
      </c>
      <c r="H12" s="16" t="s">
        <v>599</v>
      </c>
      <c r="I12" s="32" t="s">
        <v>606</v>
      </c>
      <c r="J12" s="24" t="s">
        <v>607</v>
      </c>
      <c r="K12" s="34" t="s">
        <v>599</v>
      </c>
      <c r="L12" s="16"/>
      <c r="M12" s="38"/>
      <c r="N12" s="4"/>
    </row>
    <row r="13" spans="2:14" ht="19.5" customHeight="1" thickBot="1" thickTop="1">
      <c r="B13" s="1"/>
      <c r="C13" s="16"/>
      <c r="D13" s="21" t="s">
        <v>608</v>
      </c>
      <c r="E13" s="16" t="s">
        <v>597</v>
      </c>
      <c r="F13" s="26" t="s">
        <v>599</v>
      </c>
      <c r="G13" s="27" t="s">
        <v>595</v>
      </c>
      <c r="H13" s="28" t="s">
        <v>609</v>
      </c>
      <c r="I13" s="29" t="s">
        <v>610</v>
      </c>
      <c r="J13" s="16" t="s">
        <v>610</v>
      </c>
      <c r="K13" s="16" t="s">
        <v>611</v>
      </c>
      <c r="L13" s="31"/>
      <c r="M13" s="38"/>
      <c r="N13" s="4"/>
    </row>
    <row r="14" spans="2:14" ht="19.5" customHeight="1" thickBot="1" thickTop="1">
      <c r="B14" s="1"/>
      <c r="C14" s="16"/>
      <c r="D14" s="26" t="s">
        <v>597</v>
      </c>
      <c r="E14" s="28" t="s">
        <v>599</v>
      </c>
      <c r="F14" s="21" t="s">
        <v>612</v>
      </c>
      <c r="G14" s="22" t="s">
        <v>609</v>
      </c>
      <c r="H14" s="16" t="s">
        <v>598</v>
      </c>
      <c r="I14" s="21" t="s">
        <v>613</v>
      </c>
      <c r="J14" s="36" t="s">
        <v>614</v>
      </c>
      <c r="K14" s="22" t="s">
        <v>615</v>
      </c>
      <c r="L14" s="32" t="s">
        <v>616</v>
      </c>
      <c r="M14" s="16"/>
      <c r="N14" s="2"/>
    </row>
    <row r="15" spans="2:14" ht="19.5" customHeight="1" thickBot="1" thickTop="1">
      <c r="B15" s="1"/>
      <c r="C15" s="38"/>
      <c r="D15" s="38"/>
      <c r="E15" s="34"/>
      <c r="F15" s="24" t="s">
        <v>601</v>
      </c>
      <c r="G15" s="34" t="s">
        <v>609</v>
      </c>
      <c r="H15" s="16" t="s">
        <v>617</v>
      </c>
      <c r="I15" s="24" t="s">
        <v>618</v>
      </c>
      <c r="J15" s="16" t="s">
        <v>619</v>
      </c>
      <c r="K15" s="34" t="s">
        <v>573</v>
      </c>
      <c r="L15" s="24"/>
      <c r="M15" s="38"/>
      <c r="N15" s="2"/>
    </row>
    <row r="16" spans="2:14" ht="19.5" customHeight="1" thickBot="1" thickTop="1">
      <c r="B16" s="1"/>
      <c r="C16" s="16"/>
      <c r="D16" s="28"/>
      <c r="E16" s="36" t="s">
        <v>601</v>
      </c>
      <c r="F16" s="27" t="s">
        <v>605</v>
      </c>
      <c r="G16" s="28" t="s">
        <v>606</v>
      </c>
      <c r="H16" s="16" t="s">
        <v>620</v>
      </c>
      <c r="I16" s="26" t="s">
        <v>621</v>
      </c>
      <c r="J16" s="16" t="s">
        <v>622</v>
      </c>
      <c r="K16" s="28" t="s">
        <v>623</v>
      </c>
      <c r="L16" s="30" t="s">
        <v>624</v>
      </c>
      <c r="M16" s="16"/>
      <c r="N16" s="2"/>
    </row>
    <row r="17" spans="2:14" ht="19.5" customHeight="1" thickBot="1" thickTop="1">
      <c r="B17" s="1"/>
      <c r="C17" s="16"/>
      <c r="D17" s="29" t="s">
        <v>625</v>
      </c>
      <c r="E17" s="39"/>
      <c r="F17" s="16"/>
      <c r="G17" s="16"/>
      <c r="H17" s="24" t="s">
        <v>612</v>
      </c>
      <c r="I17" s="16" t="s">
        <v>626</v>
      </c>
      <c r="J17" s="32" t="s">
        <v>627</v>
      </c>
      <c r="K17" s="16" t="s">
        <v>611</v>
      </c>
      <c r="L17" s="39"/>
      <c r="M17" s="16"/>
      <c r="N17" s="2"/>
    </row>
    <row r="18" spans="2:14" ht="19.5" customHeight="1" thickBot="1" thickTop="1">
      <c r="B18" s="1"/>
      <c r="C18" s="16"/>
      <c r="D18" s="16"/>
      <c r="E18" s="16"/>
      <c r="F18" s="16"/>
      <c r="G18" s="16"/>
      <c r="H18" s="26" t="s">
        <v>594</v>
      </c>
      <c r="I18" s="27" t="s">
        <v>610</v>
      </c>
      <c r="J18" s="37" t="s">
        <v>628</v>
      </c>
      <c r="K18" s="39"/>
      <c r="L18" s="16"/>
      <c r="M18" s="16"/>
      <c r="N18" s="3"/>
    </row>
    <row r="19" spans="3:13" ht="19.5" customHeight="1" thickTop="1"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ht="19.5" customHeight="1"/>
    <row r="21" ht="19.5" customHeight="1"/>
    <row r="22" ht="19.5" customHeight="1"/>
    <row r="32" ht="14.25" customHeight="1"/>
  </sheetData>
  <mergeCells count="1">
    <mergeCell ref="C8:F8"/>
  </mergeCells>
  <conditionalFormatting sqref="A1:IV65536">
    <cfRule type="cellIs" priority="1" dxfId="0" operator="between" stopIfTrue="1">
      <formula>"b"</formula>
      <formula>"c"</formula>
    </cfRule>
    <cfRule type="cellIs" priority="2" dxfId="1" operator="between" stopIfTrue="1">
      <formula>"c"</formula>
      <formula>"d"</formula>
    </cfRule>
    <cfRule type="cellIs" priority="3" dxfId="2" operator="between" stopIfTrue="1">
      <formula>"d"</formula>
      <formula>"e"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3" sqref="A3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7" width="4.7109375" style="0" customWidth="1"/>
    <col min="18" max="18" width="19.140625" style="0" customWidth="1"/>
    <col min="19" max="16384" width="4.7109375" style="0" customWidth="1"/>
  </cols>
  <sheetData>
    <row r="1" spans="1:13" ht="19.5" customHeight="1" thickBot="1">
      <c r="A1" s="41" t="s">
        <v>817</v>
      </c>
      <c r="L1" s="17" t="s">
        <v>547</v>
      </c>
      <c r="M1" s="20" t="s">
        <v>494</v>
      </c>
    </row>
    <row r="2" spans="1:14" ht="19.5" customHeight="1" thickBot="1" thickTop="1">
      <c r="A2" s="43" t="s">
        <v>816</v>
      </c>
      <c r="B2" s="1"/>
      <c r="C2" s="16"/>
      <c r="D2" s="16"/>
      <c r="E2" s="21" t="s">
        <v>629</v>
      </c>
      <c r="F2" s="22" t="s">
        <v>630</v>
      </c>
      <c r="G2" s="16"/>
      <c r="H2" s="16"/>
      <c r="I2" s="17" t="s">
        <v>84</v>
      </c>
      <c r="J2" s="23" t="s">
        <v>84</v>
      </c>
      <c r="K2" s="19"/>
      <c r="L2" s="17" t="s">
        <v>548</v>
      </c>
      <c r="M2" s="20" t="s">
        <v>497</v>
      </c>
      <c r="N2" s="2"/>
    </row>
    <row r="3" spans="2:14" ht="19.5" customHeight="1" thickTop="1">
      <c r="B3" s="1"/>
      <c r="C3" s="16"/>
      <c r="D3" s="16"/>
      <c r="E3" s="24" t="s">
        <v>625</v>
      </c>
      <c r="F3" s="16" t="s">
        <v>601</v>
      </c>
      <c r="G3" s="22" t="s">
        <v>630</v>
      </c>
      <c r="H3" s="16"/>
      <c r="I3" s="17" t="s">
        <v>84</v>
      </c>
      <c r="J3" s="25" t="s">
        <v>84</v>
      </c>
      <c r="K3" s="19"/>
      <c r="L3" s="17" t="s">
        <v>549</v>
      </c>
      <c r="M3" s="20" t="s">
        <v>797</v>
      </c>
      <c r="N3" s="2"/>
    </row>
    <row r="4" spans="2:14" ht="19.5" customHeight="1" thickBot="1">
      <c r="B4" s="1"/>
      <c r="C4" s="16"/>
      <c r="D4" s="16"/>
      <c r="E4" s="26" t="s">
        <v>624</v>
      </c>
      <c r="F4" s="27" t="s">
        <v>630</v>
      </c>
      <c r="G4" s="28" t="s">
        <v>624</v>
      </c>
      <c r="H4" s="16"/>
      <c r="I4" s="16"/>
      <c r="J4" s="25"/>
      <c r="K4" s="19"/>
      <c r="L4" s="17" t="s">
        <v>550</v>
      </c>
      <c r="M4" s="20" t="s">
        <v>796</v>
      </c>
      <c r="N4" s="2"/>
    </row>
    <row r="5" spans="2:14" ht="19.5" customHeight="1" thickBot="1" thickTop="1">
      <c r="B5" s="1"/>
      <c r="C5" s="16"/>
      <c r="D5" s="16"/>
      <c r="E5" s="16"/>
      <c r="F5" s="16"/>
      <c r="G5" s="29" t="s">
        <v>624</v>
      </c>
      <c r="H5" s="22" t="s">
        <v>601</v>
      </c>
      <c r="I5" s="24"/>
      <c r="J5" s="25"/>
      <c r="K5" s="19"/>
      <c r="L5" s="17" t="s">
        <v>84</v>
      </c>
      <c r="M5" s="20" t="s">
        <v>84</v>
      </c>
      <c r="N5" s="2"/>
    </row>
    <row r="6" spans="2:14" ht="19.5" customHeight="1" thickBot="1" thickTop="1">
      <c r="B6" s="1"/>
      <c r="C6" s="16"/>
      <c r="D6" s="29"/>
      <c r="E6" s="22" t="s">
        <v>631</v>
      </c>
      <c r="F6" s="16"/>
      <c r="G6" s="30" t="s">
        <v>630</v>
      </c>
      <c r="H6" s="26" t="s">
        <v>601</v>
      </c>
      <c r="I6" s="31"/>
      <c r="J6" s="25"/>
      <c r="K6" s="19"/>
      <c r="L6" s="17" t="s">
        <v>84</v>
      </c>
      <c r="M6" s="20" t="s">
        <v>84</v>
      </c>
      <c r="N6" s="2"/>
    </row>
    <row r="7" spans="2:13" ht="19.5" customHeight="1" thickBot="1" thickTop="1">
      <c r="B7" s="1"/>
      <c r="C7" s="16"/>
      <c r="D7" s="16"/>
      <c r="E7" s="32"/>
      <c r="F7" s="16"/>
      <c r="G7" s="33" t="s">
        <v>599</v>
      </c>
      <c r="H7" s="16" t="s">
        <v>601</v>
      </c>
      <c r="I7" s="32" t="s">
        <v>624</v>
      </c>
      <c r="J7" s="16"/>
      <c r="K7" s="16"/>
      <c r="L7" s="17" t="s">
        <v>84</v>
      </c>
      <c r="M7" s="18" t="s">
        <v>84</v>
      </c>
    </row>
    <row r="8" spans="2:14" ht="19.5" customHeight="1" thickBot="1" thickTop="1">
      <c r="B8" s="1"/>
      <c r="C8" s="44"/>
      <c r="D8" s="44"/>
      <c r="E8" s="44"/>
      <c r="F8" s="45"/>
      <c r="G8" s="33" t="s">
        <v>597</v>
      </c>
      <c r="H8" s="16" t="s">
        <v>597</v>
      </c>
      <c r="I8" s="16" t="s">
        <v>601</v>
      </c>
      <c r="J8" s="22" t="s">
        <v>624</v>
      </c>
      <c r="K8" s="16"/>
      <c r="L8" s="17" t="s">
        <v>84</v>
      </c>
      <c r="M8" s="16" t="s">
        <v>84</v>
      </c>
      <c r="N8" s="3"/>
    </row>
    <row r="9" spans="2:14" ht="19.5" customHeight="1" thickBot="1" thickTop="1">
      <c r="B9" s="1"/>
      <c r="C9" s="16"/>
      <c r="D9" s="16"/>
      <c r="E9" s="34"/>
      <c r="F9" s="21" t="s">
        <v>600</v>
      </c>
      <c r="G9" s="16" t="s">
        <v>597</v>
      </c>
      <c r="H9" s="35" t="s">
        <v>596</v>
      </c>
      <c r="I9" s="16" t="s">
        <v>601</v>
      </c>
      <c r="J9" s="16" t="s">
        <v>601</v>
      </c>
      <c r="K9" s="35" t="s">
        <v>605</v>
      </c>
      <c r="L9" s="16"/>
      <c r="M9" s="16"/>
      <c r="N9" s="2"/>
    </row>
    <row r="10" spans="2:14" ht="19.5" customHeight="1" thickBot="1" thickTop="1">
      <c r="B10" s="1"/>
      <c r="C10" s="16"/>
      <c r="D10" s="16"/>
      <c r="E10" s="34"/>
      <c r="F10" s="24" t="s">
        <v>631</v>
      </c>
      <c r="G10" s="28" t="s">
        <v>601</v>
      </c>
      <c r="H10" s="16" t="s">
        <v>601</v>
      </c>
      <c r="I10" s="36" t="s">
        <v>605</v>
      </c>
      <c r="J10" s="37" t="s">
        <v>632</v>
      </c>
      <c r="K10" s="35" t="s">
        <v>601</v>
      </c>
      <c r="L10" s="24"/>
      <c r="M10" s="16"/>
      <c r="N10" s="3"/>
    </row>
    <row r="11" spans="2:14" ht="19.5" customHeight="1" thickBot="1" thickTop="1">
      <c r="B11" s="1"/>
      <c r="C11" s="16"/>
      <c r="D11" s="16"/>
      <c r="E11" s="29" t="s">
        <v>600</v>
      </c>
      <c r="F11" s="28" t="s">
        <v>600</v>
      </c>
      <c r="G11" s="16" t="s">
        <v>601</v>
      </c>
      <c r="H11" s="22" t="s">
        <v>603</v>
      </c>
      <c r="I11" s="16" t="s">
        <v>594</v>
      </c>
      <c r="J11" s="21" t="s">
        <v>601</v>
      </c>
      <c r="K11" s="22" t="s">
        <v>601</v>
      </c>
      <c r="L11" s="24"/>
      <c r="M11" s="38"/>
      <c r="N11" s="2"/>
    </row>
    <row r="12" spans="2:14" ht="19.5" customHeight="1" thickBot="1" thickTop="1">
      <c r="B12" s="1"/>
      <c r="C12" s="16"/>
      <c r="D12" s="34"/>
      <c r="E12" s="30" t="s">
        <v>601</v>
      </c>
      <c r="F12" s="21" t="s">
        <v>597</v>
      </c>
      <c r="G12" s="16" t="s">
        <v>601</v>
      </c>
      <c r="H12" s="16" t="s">
        <v>597</v>
      </c>
      <c r="I12" s="32" t="s">
        <v>603</v>
      </c>
      <c r="J12" s="24" t="s">
        <v>632</v>
      </c>
      <c r="K12" s="34" t="s">
        <v>605</v>
      </c>
      <c r="L12" s="16"/>
      <c r="M12" s="38"/>
      <c r="N12" s="4"/>
    </row>
    <row r="13" spans="2:14" ht="19.5" customHeight="1" thickBot="1" thickTop="1">
      <c r="B13" s="1"/>
      <c r="C13" s="16"/>
      <c r="D13" s="21" t="s">
        <v>624</v>
      </c>
      <c r="E13" s="16" t="s">
        <v>601</v>
      </c>
      <c r="F13" s="26" t="s">
        <v>601</v>
      </c>
      <c r="G13" s="27" t="s">
        <v>632</v>
      </c>
      <c r="H13" s="28" t="s">
        <v>597</v>
      </c>
      <c r="I13" s="29" t="s">
        <v>600</v>
      </c>
      <c r="J13" s="16" t="s">
        <v>597</v>
      </c>
      <c r="K13" s="16" t="s">
        <v>599</v>
      </c>
      <c r="L13" s="31"/>
      <c r="M13" s="38"/>
      <c r="N13" s="4"/>
    </row>
    <row r="14" spans="2:14" ht="19.5" customHeight="1" thickBot="1" thickTop="1">
      <c r="B14" s="1"/>
      <c r="C14" s="16"/>
      <c r="D14" s="26" t="s">
        <v>599</v>
      </c>
      <c r="E14" s="28" t="s">
        <v>600</v>
      </c>
      <c r="F14" s="21" t="s">
        <v>599</v>
      </c>
      <c r="G14" s="22" t="s">
        <v>601</v>
      </c>
      <c r="H14" s="16" t="s">
        <v>600</v>
      </c>
      <c r="I14" s="21" t="s">
        <v>597</v>
      </c>
      <c r="J14" s="36" t="s">
        <v>608</v>
      </c>
      <c r="K14" s="22" t="s">
        <v>631</v>
      </c>
      <c r="L14" s="32" t="s">
        <v>600</v>
      </c>
      <c r="M14" s="16"/>
      <c r="N14" s="2"/>
    </row>
    <row r="15" spans="2:14" ht="19.5" customHeight="1" thickBot="1" thickTop="1">
      <c r="B15" s="1"/>
      <c r="C15" s="38"/>
      <c r="D15" s="38"/>
      <c r="E15" s="34"/>
      <c r="F15" s="24" t="s">
        <v>601</v>
      </c>
      <c r="G15" s="34" t="s">
        <v>601</v>
      </c>
      <c r="H15" s="16" t="s">
        <v>601</v>
      </c>
      <c r="I15" s="24" t="s">
        <v>625</v>
      </c>
      <c r="J15" s="16" t="s">
        <v>587</v>
      </c>
      <c r="K15" s="34" t="s">
        <v>631</v>
      </c>
      <c r="L15" s="24"/>
      <c r="M15" s="38"/>
      <c r="N15" s="2"/>
    </row>
    <row r="16" spans="2:14" ht="19.5" customHeight="1" thickBot="1" thickTop="1">
      <c r="B16" s="1"/>
      <c r="C16" s="16"/>
      <c r="D16" s="28"/>
      <c r="E16" s="36" t="s">
        <v>599</v>
      </c>
      <c r="F16" s="27" t="s">
        <v>600</v>
      </c>
      <c r="G16" s="28" t="s">
        <v>601</v>
      </c>
      <c r="H16" s="16" t="s">
        <v>600</v>
      </c>
      <c r="I16" s="26" t="s">
        <v>631</v>
      </c>
      <c r="J16" s="16" t="s">
        <v>624</v>
      </c>
      <c r="K16" s="28" t="s">
        <v>631</v>
      </c>
      <c r="L16" s="30" t="s">
        <v>599</v>
      </c>
      <c r="M16" s="16"/>
      <c r="N16" s="2"/>
    </row>
    <row r="17" spans="2:14" ht="19.5" customHeight="1" thickBot="1" thickTop="1">
      <c r="B17" s="1"/>
      <c r="C17" s="16"/>
      <c r="D17" s="29" t="s">
        <v>601</v>
      </c>
      <c r="E17" s="39"/>
      <c r="F17" s="16"/>
      <c r="G17" s="16"/>
      <c r="H17" s="24" t="s">
        <v>624</v>
      </c>
      <c r="I17" s="16" t="s">
        <v>625</v>
      </c>
      <c r="J17" s="32" t="s">
        <v>625</v>
      </c>
      <c r="K17" s="16" t="s">
        <v>597</v>
      </c>
      <c r="L17" s="39"/>
      <c r="M17" s="16"/>
      <c r="N17" s="2"/>
    </row>
    <row r="18" spans="2:14" ht="19.5" customHeight="1" thickBot="1" thickTop="1">
      <c r="B18" s="1"/>
      <c r="C18" s="16"/>
      <c r="D18" s="16"/>
      <c r="E18" s="16"/>
      <c r="F18" s="16"/>
      <c r="G18" s="16"/>
      <c r="H18" s="26" t="s">
        <v>600</v>
      </c>
      <c r="I18" s="27" t="s">
        <v>625</v>
      </c>
      <c r="J18" s="37" t="s">
        <v>631</v>
      </c>
      <c r="K18" s="39"/>
      <c r="L18" s="16"/>
      <c r="M18" s="16"/>
      <c r="N18" s="3"/>
    </row>
    <row r="19" spans="3:13" ht="19.5" customHeight="1" thickTop="1"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ht="19.5" customHeight="1"/>
    <row r="21" ht="19.5" customHeight="1"/>
    <row r="22" ht="19.5" customHeight="1"/>
    <row r="32" ht="14.25" customHeight="1"/>
  </sheetData>
  <mergeCells count="1">
    <mergeCell ref="C8:F8"/>
  </mergeCells>
  <conditionalFormatting sqref="A1:IV65536">
    <cfRule type="cellIs" priority="1" dxfId="0" operator="between" stopIfTrue="1">
      <formula>"b"</formula>
      <formula>"c"</formula>
    </cfRule>
    <cfRule type="cellIs" priority="2" dxfId="1" operator="between" stopIfTrue="1">
      <formula>"c"</formula>
      <formula>"d"</formula>
    </cfRule>
    <cfRule type="cellIs" priority="3" dxfId="2" operator="between" stopIfTrue="1">
      <formula>"d"</formula>
      <formula>"e"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3" sqref="A3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7" width="4.7109375" style="0" customWidth="1"/>
    <col min="18" max="18" width="19.140625" style="0" customWidth="1"/>
    <col min="19" max="16384" width="4.7109375" style="0" customWidth="1"/>
  </cols>
  <sheetData>
    <row r="1" spans="1:13" ht="19.5" customHeight="1" thickBot="1">
      <c r="A1" s="41" t="s">
        <v>800</v>
      </c>
      <c r="L1" s="17" t="s">
        <v>547</v>
      </c>
      <c r="M1" s="20" t="s">
        <v>494</v>
      </c>
    </row>
    <row r="2" spans="1:14" ht="19.5" customHeight="1" thickBot="1" thickTop="1">
      <c r="A2" s="41" t="s">
        <v>799</v>
      </c>
      <c r="B2" s="1"/>
      <c r="C2" s="16"/>
      <c r="D2" s="16"/>
      <c r="E2" s="21" t="s">
        <v>625</v>
      </c>
      <c r="F2" s="22" t="s">
        <v>633</v>
      </c>
      <c r="G2" s="16"/>
      <c r="H2" s="16"/>
      <c r="I2" s="17" t="s">
        <v>84</v>
      </c>
      <c r="J2" s="23" t="s">
        <v>84</v>
      </c>
      <c r="K2" s="19"/>
      <c r="L2" s="17" t="s">
        <v>548</v>
      </c>
      <c r="M2" s="20" t="s">
        <v>497</v>
      </c>
      <c r="N2" s="2"/>
    </row>
    <row r="3" spans="2:14" ht="19.5" customHeight="1" thickTop="1">
      <c r="B3" s="1"/>
      <c r="C3" s="16"/>
      <c r="D3" s="16"/>
      <c r="E3" s="24" t="s">
        <v>624</v>
      </c>
      <c r="F3" s="16" t="s">
        <v>625</v>
      </c>
      <c r="G3" s="22" t="s">
        <v>633</v>
      </c>
      <c r="H3" s="16"/>
      <c r="I3" s="17" t="s">
        <v>84</v>
      </c>
      <c r="J3" s="25" t="s">
        <v>84</v>
      </c>
      <c r="K3" s="19"/>
      <c r="L3" s="17" t="s">
        <v>549</v>
      </c>
      <c r="M3" s="20" t="s">
        <v>797</v>
      </c>
      <c r="N3" s="2"/>
    </row>
    <row r="4" spans="2:14" ht="19.5" customHeight="1" thickBot="1">
      <c r="B4" s="1"/>
      <c r="C4" s="16"/>
      <c r="D4" s="16"/>
      <c r="E4" s="26" t="s">
        <v>597</v>
      </c>
      <c r="F4" s="27" t="s">
        <v>625</v>
      </c>
      <c r="G4" s="28" t="s">
        <v>563</v>
      </c>
      <c r="H4" s="16"/>
      <c r="I4" s="16"/>
      <c r="J4" s="25"/>
      <c r="K4" s="19"/>
      <c r="L4" s="17" t="s">
        <v>550</v>
      </c>
      <c r="M4" s="20" t="s">
        <v>796</v>
      </c>
      <c r="N4" s="2"/>
    </row>
    <row r="5" spans="2:14" ht="19.5" customHeight="1" thickBot="1" thickTop="1">
      <c r="B5" s="1"/>
      <c r="C5" s="16"/>
      <c r="D5" s="16"/>
      <c r="E5" s="16"/>
      <c r="F5" s="16"/>
      <c r="G5" s="29" t="s">
        <v>633</v>
      </c>
      <c r="H5" s="22" t="s">
        <v>608</v>
      </c>
      <c r="I5" s="24"/>
      <c r="J5" s="25"/>
      <c r="K5" s="19"/>
      <c r="L5" s="17" t="s">
        <v>84</v>
      </c>
      <c r="M5" s="20" t="s">
        <v>84</v>
      </c>
      <c r="N5" s="2"/>
    </row>
    <row r="6" spans="2:14" ht="19.5" customHeight="1" thickBot="1" thickTop="1">
      <c r="B6" s="1"/>
      <c r="C6" s="16"/>
      <c r="D6" s="29"/>
      <c r="E6" s="22" t="s">
        <v>625</v>
      </c>
      <c r="F6" s="16"/>
      <c r="G6" s="30" t="s">
        <v>625</v>
      </c>
      <c r="H6" s="26" t="s">
        <v>631</v>
      </c>
      <c r="I6" s="31"/>
      <c r="J6" s="25"/>
      <c r="K6" s="19"/>
      <c r="L6" s="17" t="s">
        <v>84</v>
      </c>
      <c r="M6" s="20" t="s">
        <v>84</v>
      </c>
      <c r="N6" s="2"/>
    </row>
    <row r="7" spans="2:13" ht="19.5" customHeight="1" thickBot="1" thickTop="1">
      <c r="B7" s="1"/>
      <c r="C7" s="16"/>
      <c r="D7" s="16"/>
      <c r="E7" s="32"/>
      <c r="F7" s="16"/>
      <c r="G7" s="33" t="s">
        <v>631</v>
      </c>
      <c r="H7" s="16" t="s">
        <v>633</v>
      </c>
      <c r="I7" s="32" t="s">
        <v>631</v>
      </c>
      <c r="J7" s="16"/>
      <c r="K7" s="16"/>
      <c r="L7" s="17" t="s">
        <v>84</v>
      </c>
      <c r="M7" s="18" t="s">
        <v>84</v>
      </c>
    </row>
    <row r="8" spans="2:14" ht="19.5" customHeight="1" thickBot="1" thickTop="1">
      <c r="B8" s="1"/>
      <c r="C8" s="44"/>
      <c r="D8" s="44"/>
      <c r="E8" s="44"/>
      <c r="F8" s="45"/>
      <c r="G8" s="33" t="s">
        <v>624</v>
      </c>
      <c r="H8" s="16" t="s">
        <v>631</v>
      </c>
      <c r="I8" s="16" t="s">
        <v>625</v>
      </c>
      <c r="J8" s="22" t="s">
        <v>601</v>
      </c>
      <c r="K8" s="16"/>
      <c r="L8" s="17" t="s">
        <v>84</v>
      </c>
      <c r="M8" s="16" t="s">
        <v>84</v>
      </c>
      <c r="N8" s="3"/>
    </row>
    <row r="9" spans="2:14" ht="19.5" customHeight="1" thickBot="1" thickTop="1">
      <c r="B9" s="1"/>
      <c r="C9" s="16"/>
      <c r="D9" s="16"/>
      <c r="E9" s="34"/>
      <c r="F9" s="21" t="s">
        <v>608</v>
      </c>
      <c r="G9" s="16" t="s">
        <v>625</v>
      </c>
      <c r="H9" s="35" t="s">
        <v>625</v>
      </c>
      <c r="I9" s="16" t="s">
        <v>633</v>
      </c>
      <c r="J9" s="16" t="s">
        <v>608</v>
      </c>
      <c r="K9" s="35" t="s">
        <v>631</v>
      </c>
      <c r="L9" s="16"/>
      <c r="M9" s="16"/>
      <c r="N9" s="2"/>
    </row>
    <row r="10" spans="2:14" ht="19.5" customHeight="1" thickBot="1" thickTop="1">
      <c r="B10" s="1"/>
      <c r="C10" s="16"/>
      <c r="D10" s="16"/>
      <c r="E10" s="34"/>
      <c r="F10" s="24" t="s">
        <v>625</v>
      </c>
      <c r="G10" s="28" t="s">
        <v>601</v>
      </c>
      <c r="H10" s="16" t="s">
        <v>633</v>
      </c>
      <c r="I10" s="36" t="s">
        <v>625</v>
      </c>
      <c r="J10" s="37" t="s">
        <v>624</v>
      </c>
      <c r="K10" s="35" t="s">
        <v>625</v>
      </c>
      <c r="L10" s="24"/>
      <c r="M10" s="16"/>
      <c r="N10" s="3"/>
    </row>
    <row r="11" spans="2:14" ht="19.5" customHeight="1" thickBot="1" thickTop="1">
      <c r="B11" s="1"/>
      <c r="C11" s="16"/>
      <c r="D11" s="16"/>
      <c r="E11" s="29" t="s">
        <v>633</v>
      </c>
      <c r="F11" s="28" t="s">
        <v>624</v>
      </c>
      <c r="G11" s="16" t="s">
        <v>631</v>
      </c>
      <c r="H11" s="22" t="s">
        <v>624</v>
      </c>
      <c r="I11" s="16" t="s">
        <v>624</v>
      </c>
      <c r="J11" s="21" t="s">
        <v>605</v>
      </c>
      <c r="K11" s="22" t="s">
        <v>625</v>
      </c>
      <c r="L11" s="24"/>
      <c r="M11" s="38"/>
      <c r="N11" s="2"/>
    </row>
    <row r="12" spans="2:14" ht="19.5" customHeight="1" thickBot="1" thickTop="1">
      <c r="B12" s="1"/>
      <c r="C12" s="16"/>
      <c r="D12" s="34"/>
      <c r="E12" s="30" t="s">
        <v>625</v>
      </c>
      <c r="F12" s="21" t="s">
        <v>625</v>
      </c>
      <c r="G12" s="16" t="s">
        <v>608</v>
      </c>
      <c r="H12" s="16" t="s">
        <v>625</v>
      </c>
      <c r="I12" s="32" t="s">
        <v>624</v>
      </c>
      <c r="J12" s="24" t="s">
        <v>633</v>
      </c>
      <c r="K12" s="34" t="s">
        <v>625</v>
      </c>
      <c r="L12" s="16"/>
      <c r="M12" s="38"/>
      <c r="N12" s="4"/>
    </row>
    <row r="13" spans="2:14" ht="19.5" customHeight="1" thickBot="1" thickTop="1">
      <c r="B13" s="1"/>
      <c r="C13" s="16"/>
      <c r="D13" s="21" t="s">
        <v>631</v>
      </c>
      <c r="E13" s="16" t="s">
        <v>625</v>
      </c>
      <c r="F13" s="26" t="s">
        <v>625</v>
      </c>
      <c r="G13" s="27" t="s">
        <v>633</v>
      </c>
      <c r="H13" s="28" t="s">
        <v>605</v>
      </c>
      <c r="I13" s="29" t="s">
        <v>630</v>
      </c>
      <c r="J13" s="16" t="s">
        <v>630</v>
      </c>
      <c r="K13" s="16" t="s">
        <v>624</v>
      </c>
      <c r="L13" s="31"/>
      <c r="M13" s="38"/>
      <c r="N13" s="4"/>
    </row>
    <row r="14" spans="2:14" ht="19.5" customHeight="1" thickBot="1" thickTop="1">
      <c r="B14" s="1"/>
      <c r="C14" s="16"/>
      <c r="D14" s="26" t="s">
        <v>625</v>
      </c>
      <c r="E14" s="28" t="s">
        <v>599</v>
      </c>
      <c r="F14" s="21" t="s">
        <v>601</v>
      </c>
      <c r="G14" s="22" t="s">
        <v>624</v>
      </c>
      <c r="H14" s="16" t="s">
        <v>605</v>
      </c>
      <c r="I14" s="21" t="s">
        <v>601</v>
      </c>
      <c r="J14" s="36" t="s">
        <v>605</v>
      </c>
      <c r="K14" s="22" t="s">
        <v>597</v>
      </c>
      <c r="L14" s="32" t="s">
        <v>625</v>
      </c>
      <c r="M14" s="16"/>
      <c r="N14" s="2"/>
    </row>
    <row r="15" spans="2:14" ht="19.5" customHeight="1" thickBot="1" thickTop="1">
      <c r="B15" s="1"/>
      <c r="C15" s="38"/>
      <c r="D15" s="38"/>
      <c r="E15" s="34"/>
      <c r="F15" s="24" t="s">
        <v>631</v>
      </c>
      <c r="G15" s="34" t="s">
        <v>599</v>
      </c>
      <c r="H15" s="16" t="s">
        <v>628</v>
      </c>
      <c r="I15" s="24" t="s">
        <v>605</v>
      </c>
      <c r="J15" s="16" t="s">
        <v>634</v>
      </c>
      <c r="K15" s="34" t="s">
        <v>625</v>
      </c>
      <c r="L15" s="24"/>
      <c r="M15" s="38"/>
      <c r="N15" s="2"/>
    </row>
    <row r="16" spans="2:14" ht="19.5" customHeight="1" thickBot="1" thickTop="1">
      <c r="B16" s="1"/>
      <c r="C16" s="16"/>
      <c r="D16" s="28"/>
      <c r="E16" s="36" t="s">
        <v>631</v>
      </c>
      <c r="F16" s="27" t="s">
        <v>631</v>
      </c>
      <c r="G16" s="28" t="s">
        <v>624</v>
      </c>
      <c r="H16" s="16" t="s">
        <v>563</v>
      </c>
      <c r="I16" s="26" t="s">
        <v>635</v>
      </c>
      <c r="J16" s="16" t="s">
        <v>594</v>
      </c>
      <c r="K16" s="28" t="s">
        <v>633</v>
      </c>
      <c r="L16" s="30" t="s">
        <v>631</v>
      </c>
      <c r="M16" s="16"/>
      <c r="N16" s="2"/>
    </row>
    <row r="17" spans="2:14" ht="19.5" customHeight="1" thickBot="1" thickTop="1">
      <c r="B17" s="1"/>
      <c r="C17" s="16"/>
      <c r="D17" s="29" t="s">
        <v>625</v>
      </c>
      <c r="E17" s="39"/>
      <c r="F17" s="16"/>
      <c r="G17" s="16"/>
      <c r="H17" s="24" t="s">
        <v>630</v>
      </c>
      <c r="I17" s="16" t="s">
        <v>628</v>
      </c>
      <c r="J17" s="32" t="s">
        <v>601</v>
      </c>
      <c r="K17" s="16" t="s">
        <v>624</v>
      </c>
      <c r="L17" s="39"/>
      <c r="M17" s="16"/>
      <c r="N17" s="2"/>
    </row>
    <row r="18" spans="2:14" ht="19.5" customHeight="1" thickBot="1" thickTop="1">
      <c r="B18" s="1"/>
      <c r="C18" s="16"/>
      <c r="D18" s="16"/>
      <c r="E18" s="16"/>
      <c r="F18" s="16"/>
      <c r="G18" s="16"/>
      <c r="H18" s="26" t="s">
        <v>624</v>
      </c>
      <c r="I18" s="27" t="s">
        <v>624</v>
      </c>
      <c r="J18" s="37" t="s">
        <v>599</v>
      </c>
      <c r="K18" s="39"/>
      <c r="L18" s="16"/>
      <c r="M18" s="16"/>
      <c r="N18" s="3"/>
    </row>
    <row r="19" spans="3:13" ht="19.5" customHeight="1" thickTop="1"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ht="19.5" customHeight="1"/>
    <row r="21" ht="19.5" customHeight="1"/>
    <row r="22" ht="19.5" customHeight="1"/>
    <row r="32" ht="14.25" customHeight="1"/>
  </sheetData>
  <mergeCells count="1">
    <mergeCell ref="C8:F8"/>
  </mergeCells>
  <conditionalFormatting sqref="A1:IV65536">
    <cfRule type="cellIs" priority="1" dxfId="0" operator="between" stopIfTrue="1">
      <formula>"b"</formula>
      <formula>"c"</formula>
    </cfRule>
    <cfRule type="cellIs" priority="2" dxfId="1" operator="between" stopIfTrue="1">
      <formula>"c"</formula>
      <formula>"d"</formula>
    </cfRule>
    <cfRule type="cellIs" priority="3" dxfId="2" operator="between" stopIfTrue="1">
      <formula>"d"</formula>
      <formula>"e"</formula>
    </cfRule>
  </conditionalFormatting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7" width="4.7109375" style="0" customWidth="1"/>
    <col min="18" max="18" width="19.140625" style="0" customWidth="1"/>
    <col min="19" max="16384" width="4.7109375" style="0" customWidth="1"/>
  </cols>
  <sheetData>
    <row r="1" spans="1:13" ht="19.5" customHeight="1" thickBot="1">
      <c r="A1" s="41" t="s">
        <v>801</v>
      </c>
      <c r="L1" s="17" t="s">
        <v>547</v>
      </c>
      <c r="M1" s="20" t="s">
        <v>494</v>
      </c>
    </row>
    <row r="2" spans="2:14" ht="19.5" customHeight="1" thickBot="1" thickTop="1">
      <c r="B2" s="1"/>
      <c r="C2" s="16"/>
      <c r="D2" s="16"/>
      <c r="E2" s="21" t="s">
        <v>636</v>
      </c>
      <c r="F2" s="22" t="s">
        <v>637</v>
      </c>
      <c r="G2" s="16"/>
      <c r="H2" s="16"/>
      <c r="I2" s="17" t="s">
        <v>84</v>
      </c>
      <c r="J2" s="23" t="s">
        <v>84</v>
      </c>
      <c r="K2" s="19"/>
      <c r="L2" s="17" t="s">
        <v>548</v>
      </c>
      <c r="M2" s="20" t="s">
        <v>497</v>
      </c>
      <c r="N2" s="2"/>
    </row>
    <row r="3" spans="2:14" ht="19.5" customHeight="1" thickTop="1">
      <c r="B3" s="1"/>
      <c r="C3" s="16"/>
      <c r="D3" s="16"/>
      <c r="E3" s="24" t="s">
        <v>636</v>
      </c>
      <c r="F3" s="16" t="s">
        <v>636</v>
      </c>
      <c r="G3" s="22" t="s">
        <v>638</v>
      </c>
      <c r="H3" s="16"/>
      <c r="I3" s="17" t="s">
        <v>84</v>
      </c>
      <c r="J3" s="25" t="s">
        <v>84</v>
      </c>
      <c r="K3" s="19"/>
      <c r="L3" s="17" t="s">
        <v>549</v>
      </c>
      <c r="M3" s="20" t="s">
        <v>797</v>
      </c>
      <c r="N3" s="2"/>
    </row>
    <row r="4" spans="2:14" ht="19.5" customHeight="1" thickBot="1">
      <c r="B4" s="1"/>
      <c r="C4" s="16"/>
      <c r="D4" s="16"/>
      <c r="E4" s="26" t="s">
        <v>639</v>
      </c>
      <c r="F4" s="27" t="s">
        <v>640</v>
      </c>
      <c r="G4" s="28" t="s">
        <v>641</v>
      </c>
      <c r="H4" s="16"/>
      <c r="I4" s="16"/>
      <c r="J4" s="25"/>
      <c r="K4" s="19"/>
      <c r="L4" s="17" t="s">
        <v>550</v>
      </c>
      <c r="M4" s="20" t="s">
        <v>796</v>
      </c>
      <c r="N4" s="2"/>
    </row>
    <row r="5" spans="2:14" ht="19.5" customHeight="1" thickBot="1" thickTop="1">
      <c r="B5" s="1"/>
      <c r="C5" s="16"/>
      <c r="D5" s="16"/>
      <c r="E5" s="16"/>
      <c r="F5" s="16"/>
      <c r="G5" s="29" t="s">
        <v>642</v>
      </c>
      <c r="H5" s="22" t="s">
        <v>643</v>
      </c>
      <c r="I5" s="24"/>
      <c r="J5" s="25"/>
      <c r="K5" s="19"/>
      <c r="L5" s="17" t="s">
        <v>84</v>
      </c>
      <c r="M5" s="20" t="s">
        <v>84</v>
      </c>
      <c r="N5" s="2"/>
    </row>
    <row r="6" spans="2:14" ht="19.5" customHeight="1" thickBot="1" thickTop="1">
      <c r="B6" s="1"/>
      <c r="C6" s="16"/>
      <c r="D6" s="29"/>
      <c r="E6" s="22" t="s">
        <v>642</v>
      </c>
      <c r="F6" s="16"/>
      <c r="G6" s="30" t="s">
        <v>644</v>
      </c>
      <c r="H6" s="26" t="s">
        <v>645</v>
      </c>
      <c r="I6" s="31"/>
      <c r="J6" s="25"/>
      <c r="K6" s="19"/>
      <c r="L6" s="17" t="s">
        <v>84</v>
      </c>
      <c r="M6" s="20" t="s">
        <v>84</v>
      </c>
      <c r="N6" s="2"/>
    </row>
    <row r="7" spans="2:13" ht="19.5" customHeight="1" thickBot="1" thickTop="1">
      <c r="B7" s="1"/>
      <c r="C7" s="16"/>
      <c r="D7" s="16"/>
      <c r="E7" s="32"/>
      <c r="F7" s="16"/>
      <c r="G7" s="33" t="s">
        <v>646</v>
      </c>
      <c r="H7" s="16" t="s">
        <v>647</v>
      </c>
      <c r="I7" s="32" t="s">
        <v>648</v>
      </c>
      <c r="J7" s="16"/>
      <c r="K7" s="16"/>
      <c r="L7" s="17" t="s">
        <v>84</v>
      </c>
      <c r="M7" s="18" t="s">
        <v>84</v>
      </c>
    </row>
    <row r="8" spans="2:14" ht="19.5" customHeight="1" thickBot="1" thickTop="1">
      <c r="B8" s="1"/>
      <c r="C8" s="44"/>
      <c r="D8" s="44"/>
      <c r="E8" s="44"/>
      <c r="F8" s="45"/>
      <c r="G8" s="33" t="s">
        <v>649</v>
      </c>
      <c r="H8" s="16" t="s">
        <v>650</v>
      </c>
      <c r="I8" s="16" t="s">
        <v>651</v>
      </c>
      <c r="J8" s="22" t="s">
        <v>638</v>
      </c>
      <c r="K8" s="16"/>
      <c r="L8" s="17" t="s">
        <v>84</v>
      </c>
      <c r="M8" s="16" t="s">
        <v>84</v>
      </c>
      <c r="N8" s="3"/>
    </row>
    <row r="9" spans="2:14" ht="19.5" customHeight="1" thickBot="1" thickTop="1">
      <c r="B9" s="1"/>
      <c r="C9" s="16"/>
      <c r="D9" s="16"/>
      <c r="E9" s="34"/>
      <c r="F9" s="21" t="s">
        <v>642</v>
      </c>
      <c r="G9" s="16" t="s">
        <v>652</v>
      </c>
      <c r="H9" s="35" t="s">
        <v>638</v>
      </c>
      <c r="I9" s="16" t="s">
        <v>653</v>
      </c>
      <c r="J9" s="16" t="s">
        <v>643</v>
      </c>
      <c r="K9" s="35" t="s">
        <v>654</v>
      </c>
      <c r="L9" s="16"/>
      <c r="M9" s="16"/>
      <c r="N9" s="2"/>
    </row>
    <row r="10" spans="2:14" ht="19.5" customHeight="1" thickBot="1" thickTop="1">
      <c r="B10" s="1"/>
      <c r="C10" s="16"/>
      <c r="D10" s="16"/>
      <c r="E10" s="34"/>
      <c r="F10" s="24" t="s">
        <v>639</v>
      </c>
      <c r="G10" s="28" t="s">
        <v>655</v>
      </c>
      <c r="H10" s="16" t="s">
        <v>656</v>
      </c>
      <c r="I10" s="36" t="s">
        <v>657</v>
      </c>
      <c r="J10" s="37" t="s">
        <v>649</v>
      </c>
      <c r="K10" s="35" t="s">
        <v>646</v>
      </c>
      <c r="L10" s="24"/>
      <c r="M10" s="16"/>
      <c r="N10" s="3"/>
    </row>
    <row r="11" spans="2:14" ht="19.5" customHeight="1" thickBot="1" thickTop="1">
      <c r="B11" s="1"/>
      <c r="C11" s="16"/>
      <c r="D11" s="16"/>
      <c r="E11" s="29" t="s">
        <v>658</v>
      </c>
      <c r="F11" s="28" t="s">
        <v>659</v>
      </c>
      <c r="G11" s="16" t="s">
        <v>660</v>
      </c>
      <c r="H11" s="22" t="s">
        <v>659</v>
      </c>
      <c r="I11" s="16" t="s">
        <v>649</v>
      </c>
      <c r="J11" s="21" t="s">
        <v>661</v>
      </c>
      <c r="K11" s="22" t="s">
        <v>662</v>
      </c>
      <c r="L11" s="24"/>
      <c r="M11" s="38"/>
      <c r="N11" s="2"/>
    </row>
    <row r="12" spans="2:14" ht="19.5" customHeight="1" thickBot="1" thickTop="1">
      <c r="B12" s="1"/>
      <c r="C12" s="16"/>
      <c r="D12" s="34"/>
      <c r="E12" s="30" t="s">
        <v>642</v>
      </c>
      <c r="F12" s="21" t="s">
        <v>662</v>
      </c>
      <c r="G12" s="16" t="s">
        <v>653</v>
      </c>
      <c r="H12" s="16" t="s">
        <v>663</v>
      </c>
      <c r="I12" s="32" t="s">
        <v>661</v>
      </c>
      <c r="J12" s="24" t="s">
        <v>661</v>
      </c>
      <c r="K12" s="34" t="s">
        <v>659</v>
      </c>
      <c r="L12" s="16"/>
      <c r="M12" s="38"/>
      <c r="N12" s="4"/>
    </row>
    <row r="13" spans="2:14" ht="19.5" customHeight="1" thickBot="1" thickTop="1">
      <c r="B13" s="1"/>
      <c r="C13" s="16"/>
      <c r="D13" s="21" t="s">
        <v>664</v>
      </c>
      <c r="E13" s="16" t="s">
        <v>655</v>
      </c>
      <c r="F13" s="26" t="s">
        <v>665</v>
      </c>
      <c r="G13" s="27" t="s">
        <v>647</v>
      </c>
      <c r="H13" s="28" t="s">
        <v>666</v>
      </c>
      <c r="I13" s="29" t="s">
        <v>661</v>
      </c>
      <c r="J13" s="16" t="s">
        <v>661</v>
      </c>
      <c r="K13" s="16" t="s">
        <v>659</v>
      </c>
      <c r="L13" s="31"/>
      <c r="M13" s="38"/>
      <c r="N13" s="4"/>
    </row>
    <row r="14" spans="2:14" ht="19.5" customHeight="1" thickBot="1" thickTop="1">
      <c r="B14" s="1"/>
      <c r="C14" s="16"/>
      <c r="D14" s="26" t="s">
        <v>667</v>
      </c>
      <c r="E14" s="28" t="s">
        <v>655</v>
      </c>
      <c r="F14" s="21" t="s">
        <v>668</v>
      </c>
      <c r="G14" s="22" t="s">
        <v>656</v>
      </c>
      <c r="H14" s="16" t="s">
        <v>669</v>
      </c>
      <c r="I14" s="21" t="s">
        <v>641</v>
      </c>
      <c r="J14" s="36" t="s">
        <v>670</v>
      </c>
      <c r="K14" s="22" t="s">
        <v>671</v>
      </c>
      <c r="L14" s="32" t="s">
        <v>659</v>
      </c>
      <c r="M14" s="16"/>
      <c r="N14" s="2"/>
    </row>
    <row r="15" spans="2:14" ht="19.5" customHeight="1" thickBot="1" thickTop="1">
      <c r="B15" s="1"/>
      <c r="C15" s="38"/>
      <c r="D15" s="38"/>
      <c r="E15" s="34"/>
      <c r="F15" s="24" t="s">
        <v>672</v>
      </c>
      <c r="G15" s="34" t="s">
        <v>661</v>
      </c>
      <c r="H15" s="16" t="s">
        <v>673</v>
      </c>
      <c r="I15" s="24" t="s">
        <v>673</v>
      </c>
      <c r="J15" s="16" t="s">
        <v>674</v>
      </c>
      <c r="K15" s="34" t="s">
        <v>675</v>
      </c>
      <c r="L15" s="24"/>
      <c r="M15" s="38"/>
      <c r="N15" s="2"/>
    </row>
    <row r="16" spans="2:14" ht="19.5" customHeight="1" thickBot="1" thickTop="1">
      <c r="B16" s="1"/>
      <c r="C16" s="16"/>
      <c r="D16" s="28"/>
      <c r="E16" s="36" t="s">
        <v>654</v>
      </c>
      <c r="F16" s="27" t="s">
        <v>658</v>
      </c>
      <c r="G16" s="28" t="s">
        <v>638</v>
      </c>
      <c r="H16" s="16" t="s">
        <v>676</v>
      </c>
      <c r="I16" s="26" t="s">
        <v>677</v>
      </c>
      <c r="J16" s="16" t="s">
        <v>678</v>
      </c>
      <c r="K16" s="28" t="s">
        <v>679</v>
      </c>
      <c r="L16" s="30" t="s">
        <v>646</v>
      </c>
      <c r="M16" s="16"/>
      <c r="N16" s="2"/>
    </row>
    <row r="17" spans="2:14" ht="19.5" customHeight="1" thickBot="1" thickTop="1">
      <c r="B17" s="1"/>
      <c r="C17" s="16"/>
      <c r="D17" s="29" t="s">
        <v>680</v>
      </c>
      <c r="E17" s="39"/>
      <c r="F17" s="16"/>
      <c r="G17" s="16"/>
      <c r="H17" s="24" t="s">
        <v>681</v>
      </c>
      <c r="I17" s="16" t="s">
        <v>661</v>
      </c>
      <c r="J17" s="32" t="s">
        <v>661</v>
      </c>
      <c r="K17" s="16" t="s">
        <v>666</v>
      </c>
      <c r="L17" s="39"/>
      <c r="M17" s="16"/>
      <c r="N17" s="2"/>
    </row>
    <row r="18" spans="2:14" ht="19.5" customHeight="1" thickBot="1" thickTop="1">
      <c r="B18" s="1"/>
      <c r="C18" s="16"/>
      <c r="D18" s="16"/>
      <c r="E18" s="16"/>
      <c r="F18" s="16"/>
      <c r="G18" s="16"/>
      <c r="H18" s="26" t="s">
        <v>638</v>
      </c>
      <c r="I18" s="27" t="s">
        <v>668</v>
      </c>
      <c r="J18" s="37" t="s">
        <v>682</v>
      </c>
      <c r="K18" s="39"/>
      <c r="L18" s="16"/>
      <c r="M18" s="16"/>
      <c r="N18" s="3"/>
    </row>
    <row r="19" spans="3:13" ht="19.5" customHeight="1" thickTop="1"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ht="19.5" customHeight="1"/>
    <row r="21" ht="19.5" customHeight="1"/>
    <row r="22" ht="19.5" customHeight="1"/>
    <row r="32" ht="14.25" customHeight="1"/>
  </sheetData>
  <mergeCells count="1">
    <mergeCell ref="C8:F8"/>
  </mergeCells>
  <conditionalFormatting sqref="A1:IV65536">
    <cfRule type="cellIs" priority="1" dxfId="0" operator="between" stopIfTrue="1">
      <formula>"b"</formula>
      <formula>"c"</formula>
    </cfRule>
    <cfRule type="cellIs" priority="2" dxfId="1" operator="between" stopIfTrue="1">
      <formula>"c"</formula>
      <formula>"d"</formula>
    </cfRule>
    <cfRule type="cellIs" priority="3" dxfId="2" operator="between" stopIfTrue="1">
      <formula>"d"</formula>
      <formula>"e"</formula>
    </cfRule>
  </conditionalFormatting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7" width="4.7109375" style="0" customWidth="1"/>
    <col min="18" max="18" width="19.140625" style="0" customWidth="1"/>
    <col min="19" max="16384" width="4.7109375" style="0" customWidth="1"/>
  </cols>
  <sheetData>
    <row r="1" spans="1:13" ht="19.5" customHeight="1" thickBot="1">
      <c r="A1" s="41" t="s">
        <v>802</v>
      </c>
      <c r="L1" s="17" t="s">
        <v>547</v>
      </c>
      <c r="M1" s="20" t="s">
        <v>494</v>
      </c>
    </row>
    <row r="2" spans="2:14" ht="19.5" customHeight="1" thickBot="1" thickTop="1">
      <c r="B2" s="1"/>
      <c r="C2" s="16"/>
      <c r="D2" s="16"/>
      <c r="E2" s="21" t="s">
        <v>631</v>
      </c>
      <c r="F2" s="22" t="s">
        <v>631</v>
      </c>
      <c r="G2" s="16"/>
      <c r="H2" s="16"/>
      <c r="I2" s="17" t="s">
        <v>84</v>
      </c>
      <c r="J2" s="23" t="s">
        <v>84</v>
      </c>
      <c r="K2" s="19"/>
      <c r="L2" s="17" t="s">
        <v>548</v>
      </c>
      <c r="M2" s="20" t="s">
        <v>497</v>
      </c>
      <c r="N2" s="2"/>
    </row>
    <row r="3" spans="2:14" ht="19.5" customHeight="1" thickTop="1">
      <c r="B3" s="1"/>
      <c r="C3" s="16"/>
      <c r="D3" s="16"/>
      <c r="E3" s="24" t="s">
        <v>630</v>
      </c>
      <c r="F3" s="16" t="s">
        <v>683</v>
      </c>
      <c r="G3" s="22" t="s">
        <v>624</v>
      </c>
      <c r="H3" s="16"/>
      <c r="I3" s="17" t="s">
        <v>84</v>
      </c>
      <c r="J3" s="25" t="s">
        <v>84</v>
      </c>
      <c r="K3" s="19"/>
      <c r="L3" s="17" t="s">
        <v>549</v>
      </c>
      <c r="M3" s="20" t="s">
        <v>797</v>
      </c>
      <c r="N3" s="2"/>
    </row>
    <row r="4" spans="2:14" ht="19.5" customHeight="1" thickBot="1">
      <c r="B4" s="1"/>
      <c r="C4" s="16"/>
      <c r="D4" s="16"/>
      <c r="E4" s="26" t="s">
        <v>611</v>
      </c>
      <c r="F4" s="27" t="s">
        <v>624</v>
      </c>
      <c r="G4" s="28" t="s">
        <v>631</v>
      </c>
      <c r="H4" s="16"/>
      <c r="I4" s="16"/>
      <c r="J4" s="25"/>
      <c r="K4" s="19"/>
      <c r="L4" s="17" t="s">
        <v>550</v>
      </c>
      <c r="M4" s="20" t="s">
        <v>796</v>
      </c>
      <c r="N4" s="2"/>
    </row>
    <row r="5" spans="2:14" ht="19.5" customHeight="1" thickBot="1" thickTop="1">
      <c r="B5" s="1"/>
      <c r="C5" s="16"/>
      <c r="D5" s="16"/>
      <c r="E5" s="16"/>
      <c r="F5" s="16"/>
      <c r="G5" s="29" t="s">
        <v>624</v>
      </c>
      <c r="H5" s="22" t="s">
        <v>628</v>
      </c>
      <c r="I5" s="24"/>
      <c r="J5" s="25"/>
      <c r="K5" s="19"/>
      <c r="L5" s="17" t="s">
        <v>84</v>
      </c>
      <c r="M5" s="20" t="s">
        <v>84</v>
      </c>
      <c r="N5" s="2"/>
    </row>
    <row r="6" spans="2:14" ht="19.5" customHeight="1" thickBot="1" thickTop="1">
      <c r="B6" s="1"/>
      <c r="C6" s="16"/>
      <c r="D6" s="29"/>
      <c r="E6" s="22" t="s">
        <v>603</v>
      </c>
      <c r="F6" s="16"/>
      <c r="G6" s="30" t="s">
        <v>625</v>
      </c>
      <c r="H6" s="26" t="s">
        <v>683</v>
      </c>
      <c r="I6" s="31"/>
      <c r="J6" s="25"/>
      <c r="K6" s="19"/>
      <c r="L6" s="17" t="s">
        <v>84</v>
      </c>
      <c r="M6" s="20" t="s">
        <v>84</v>
      </c>
      <c r="N6" s="2"/>
    </row>
    <row r="7" spans="2:13" ht="19.5" customHeight="1" thickBot="1" thickTop="1">
      <c r="B7" s="1"/>
      <c r="C7" s="16"/>
      <c r="D7" s="16"/>
      <c r="E7" s="32"/>
      <c r="F7" s="16"/>
      <c r="G7" s="33" t="s">
        <v>630</v>
      </c>
      <c r="H7" s="16" t="s">
        <v>631</v>
      </c>
      <c r="I7" s="32" t="s">
        <v>684</v>
      </c>
      <c r="J7" s="16"/>
      <c r="K7" s="16"/>
      <c r="L7" s="17" t="s">
        <v>84</v>
      </c>
      <c r="M7" s="18" t="s">
        <v>84</v>
      </c>
    </row>
    <row r="8" spans="2:14" ht="19.5" customHeight="1" thickBot="1" thickTop="1">
      <c r="B8" s="1"/>
      <c r="C8" s="44"/>
      <c r="D8" s="44"/>
      <c r="E8" s="44"/>
      <c r="F8" s="45"/>
      <c r="G8" s="33" t="s">
        <v>624</v>
      </c>
      <c r="H8" s="16" t="s">
        <v>625</v>
      </c>
      <c r="I8" s="16" t="s">
        <v>631</v>
      </c>
      <c r="J8" s="22" t="s">
        <v>685</v>
      </c>
      <c r="K8" s="16"/>
      <c r="L8" s="17" t="s">
        <v>84</v>
      </c>
      <c r="M8" s="16" t="s">
        <v>84</v>
      </c>
      <c r="N8" s="3"/>
    </row>
    <row r="9" spans="2:14" ht="19.5" customHeight="1" thickBot="1" thickTop="1">
      <c r="B9" s="1"/>
      <c r="C9" s="16"/>
      <c r="D9" s="16"/>
      <c r="E9" s="34"/>
      <c r="F9" s="21" t="s">
        <v>628</v>
      </c>
      <c r="G9" s="16" t="s">
        <v>624</v>
      </c>
      <c r="H9" s="35" t="s">
        <v>601</v>
      </c>
      <c r="I9" s="16" t="s">
        <v>624</v>
      </c>
      <c r="J9" s="16" t="s">
        <v>630</v>
      </c>
      <c r="K9" s="35" t="s">
        <v>625</v>
      </c>
      <c r="L9" s="16"/>
      <c r="M9" s="16"/>
      <c r="N9" s="2"/>
    </row>
    <row r="10" spans="2:14" ht="19.5" customHeight="1" thickBot="1" thickTop="1">
      <c r="B10" s="1"/>
      <c r="C10" s="16"/>
      <c r="D10" s="16"/>
      <c r="E10" s="34"/>
      <c r="F10" s="24" t="s">
        <v>605</v>
      </c>
      <c r="G10" s="28" t="s">
        <v>624</v>
      </c>
      <c r="H10" s="16" t="s">
        <v>625</v>
      </c>
      <c r="I10" s="36" t="s">
        <v>601</v>
      </c>
      <c r="J10" s="37" t="s">
        <v>625</v>
      </c>
      <c r="K10" s="35" t="s">
        <v>625</v>
      </c>
      <c r="L10" s="24"/>
      <c r="M10" s="16"/>
      <c r="N10" s="3"/>
    </row>
    <row r="11" spans="2:14" ht="19.5" customHeight="1" thickBot="1" thickTop="1">
      <c r="B11" s="1"/>
      <c r="C11" s="16"/>
      <c r="D11" s="16"/>
      <c r="E11" s="29" t="s">
        <v>624</v>
      </c>
      <c r="F11" s="28" t="s">
        <v>624</v>
      </c>
      <c r="G11" s="16" t="s">
        <v>624</v>
      </c>
      <c r="H11" s="22" t="s">
        <v>625</v>
      </c>
      <c r="I11" s="16" t="s">
        <v>625</v>
      </c>
      <c r="J11" s="21" t="s">
        <v>608</v>
      </c>
      <c r="K11" s="22" t="s">
        <v>625</v>
      </c>
      <c r="L11" s="24"/>
      <c r="M11" s="38"/>
      <c r="N11" s="2"/>
    </row>
    <row r="12" spans="2:14" ht="19.5" customHeight="1" thickBot="1" thickTop="1">
      <c r="B12" s="1"/>
      <c r="C12" s="16"/>
      <c r="D12" s="34"/>
      <c r="E12" s="30" t="s">
        <v>624</v>
      </c>
      <c r="F12" s="21" t="s">
        <v>631</v>
      </c>
      <c r="G12" s="16" t="s">
        <v>624</v>
      </c>
      <c r="H12" s="16" t="s">
        <v>625</v>
      </c>
      <c r="I12" s="32" t="s">
        <v>608</v>
      </c>
      <c r="J12" s="24" t="s">
        <v>608</v>
      </c>
      <c r="K12" s="34" t="s">
        <v>608</v>
      </c>
      <c r="L12" s="16"/>
      <c r="M12" s="38"/>
      <c r="N12" s="4"/>
    </row>
    <row r="13" spans="2:14" ht="19.5" customHeight="1" thickBot="1" thickTop="1">
      <c r="B13" s="1"/>
      <c r="C13" s="16"/>
      <c r="D13" s="21" t="s">
        <v>630</v>
      </c>
      <c r="E13" s="16" t="s">
        <v>683</v>
      </c>
      <c r="F13" s="26" t="s">
        <v>631</v>
      </c>
      <c r="G13" s="27" t="s">
        <v>631</v>
      </c>
      <c r="H13" s="28" t="s">
        <v>685</v>
      </c>
      <c r="I13" s="29" t="s">
        <v>685</v>
      </c>
      <c r="J13" s="16" t="s">
        <v>685</v>
      </c>
      <c r="K13" s="16" t="s">
        <v>608</v>
      </c>
      <c r="L13" s="31"/>
      <c r="M13" s="38"/>
      <c r="N13" s="4"/>
    </row>
    <row r="14" spans="2:14" ht="19.5" customHeight="1" thickBot="1" thickTop="1">
      <c r="B14" s="1"/>
      <c r="C14" s="16"/>
      <c r="D14" s="26" t="s">
        <v>567</v>
      </c>
      <c r="E14" s="28" t="s">
        <v>683</v>
      </c>
      <c r="F14" s="21" t="s">
        <v>608</v>
      </c>
      <c r="G14" s="22" t="s">
        <v>608</v>
      </c>
      <c r="H14" s="16" t="s">
        <v>685</v>
      </c>
      <c r="I14" s="21" t="s">
        <v>686</v>
      </c>
      <c r="J14" s="36" t="s">
        <v>608</v>
      </c>
      <c r="K14" s="22" t="s">
        <v>631</v>
      </c>
      <c r="L14" s="32" t="s">
        <v>608</v>
      </c>
      <c r="M14" s="16"/>
      <c r="N14" s="2"/>
    </row>
    <row r="15" spans="2:14" ht="19.5" customHeight="1" thickBot="1" thickTop="1">
      <c r="B15" s="1"/>
      <c r="C15" s="38"/>
      <c r="D15" s="38"/>
      <c r="E15" s="34"/>
      <c r="F15" s="24" t="s">
        <v>608</v>
      </c>
      <c r="G15" s="34" t="s">
        <v>685</v>
      </c>
      <c r="H15" s="16" t="s">
        <v>685</v>
      </c>
      <c r="I15" s="24" t="s">
        <v>608</v>
      </c>
      <c r="J15" s="16" t="s">
        <v>625</v>
      </c>
      <c r="K15" s="34" t="s">
        <v>631</v>
      </c>
      <c r="L15" s="24"/>
      <c r="M15" s="38"/>
      <c r="N15" s="2"/>
    </row>
    <row r="16" spans="2:14" ht="19.5" customHeight="1" thickBot="1" thickTop="1">
      <c r="B16" s="1"/>
      <c r="C16" s="16"/>
      <c r="D16" s="28"/>
      <c r="E16" s="36" t="s">
        <v>625</v>
      </c>
      <c r="F16" s="27" t="s">
        <v>608</v>
      </c>
      <c r="G16" s="28" t="s">
        <v>608</v>
      </c>
      <c r="H16" s="16" t="s">
        <v>685</v>
      </c>
      <c r="I16" s="26" t="s">
        <v>687</v>
      </c>
      <c r="J16" s="16" t="s">
        <v>688</v>
      </c>
      <c r="K16" s="28" t="s">
        <v>686</v>
      </c>
      <c r="L16" s="30" t="s">
        <v>625</v>
      </c>
      <c r="M16" s="16"/>
      <c r="N16" s="2"/>
    </row>
    <row r="17" spans="2:14" ht="19.5" customHeight="1" thickBot="1" thickTop="1">
      <c r="B17" s="1"/>
      <c r="C17" s="16"/>
      <c r="D17" s="29" t="s">
        <v>631</v>
      </c>
      <c r="E17" s="39"/>
      <c r="F17" s="16"/>
      <c r="G17" s="16"/>
      <c r="H17" s="24" t="s">
        <v>685</v>
      </c>
      <c r="I17" s="16" t="s">
        <v>685</v>
      </c>
      <c r="J17" s="32" t="s">
        <v>685</v>
      </c>
      <c r="K17" s="16" t="s">
        <v>608</v>
      </c>
      <c r="L17" s="39"/>
      <c r="M17" s="16"/>
      <c r="N17" s="2"/>
    </row>
    <row r="18" spans="2:14" ht="19.5" customHeight="1" thickBot="1" thickTop="1">
      <c r="B18" s="1"/>
      <c r="C18" s="16"/>
      <c r="D18" s="16"/>
      <c r="E18" s="16"/>
      <c r="F18" s="16"/>
      <c r="G18" s="16"/>
      <c r="H18" s="26" t="s">
        <v>608</v>
      </c>
      <c r="I18" s="27" t="s">
        <v>685</v>
      </c>
      <c r="J18" s="37" t="s">
        <v>625</v>
      </c>
      <c r="K18" s="39"/>
      <c r="L18" s="16"/>
      <c r="M18" s="16"/>
      <c r="N18" s="3"/>
    </row>
    <row r="19" spans="3:13" ht="19.5" customHeight="1" thickTop="1"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ht="19.5" customHeight="1"/>
    <row r="21" ht="19.5" customHeight="1"/>
    <row r="22" ht="19.5" customHeight="1"/>
    <row r="32" ht="14.25" customHeight="1"/>
  </sheetData>
  <mergeCells count="1">
    <mergeCell ref="C8:F8"/>
  </mergeCells>
  <conditionalFormatting sqref="A1:IV65536">
    <cfRule type="cellIs" priority="1" dxfId="0" operator="between" stopIfTrue="1">
      <formula>"b"</formula>
      <formula>"c"</formula>
    </cfRule>
    <cfRule type="cellIs" priority="2" dxfId="1" operator="between" stopIfTrue="1">
      <formula>"c"</formula>
      <formula>"d"</formula>
    </cfRule>
    <cfRule type="cellIs" priority="3" dxfId="2" operator="between" stopIfTrue="1">
      <formula>"d"</formula>
      <formula>"e"</formula>
    </cfRule>
  </conditionalFormatting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7" width="4.7109375" style="0" customWidth="1"/>
    <col min="18" max="18" width="19.140625" style="0" customWidth="1"/>
    <col min="19" max="16384" width="4.7109375" style="0" customWidth="1"/>
  </cols>
  <sheetData>
    <row r="1" spans="1:13" ht="19.5" customHeight="1" thickBot="1">
      <c r="A1" s="41" t="s">
        <v>803</v>
      </c>
      <c r="L1" s="17" t="s">
        <v>547</v>
      </c>
      <c r="M1" s="20" t="s">
        <v>494</v>
      </c>
    </row>
    <row r="2" spans="2:14" ht="19.5" customHeight="1" thickBot="1" thickTop="1">
      <c r="B2" s="1"/>
      <c r="C2" s="16"/>
      <c r="D2" s="16"/>
      <c r="E2" s="21" t="s">
        <v>689</v>
      </c>
      <c r="F2" s="22" t="s">
        <v>690</v>
      </c>
      <c r="G2" s="16"/>
      <c r="H2" s="16"/>
      <c r="I2" s="17" t="s">
        <v>84</v>
      </c>
      <c r="J2" s="23" t="s">
        <v>84</v>
      </c>
      <c r="K2" s="19"/>
      <c r="L2" s="17" t="s">
        <v>548</v>
      </c>
      <c r="M2" s="20" t="s">
        <v>497</v>
      </c>
      <c r="N2" s="2"/>
    </row>
    <row r="3" spans="2:14" ht="19.5" customHeight="1" thickTop="1">
      <c r="B3" s="1"/>
      <c r="C3" s="16"/>
      <c r="D3" s="16"/>
      <c r="E3" s="24" t="s">
        <v>691</v>
      </c>
      <c r="F3" s="16" t="s">
        <v>692</v>
      </c>
      <c r="G3" s="22" t="s">
        <v>693</v>
      </c>
      <c r="H3" s="16"/>
      <c r="I3" s="17" t="s">
        <v>84</v>
      </c>
      <c r="J3" s="25" t="s">
        <v>84</v>
      </c>
      <c r="K3" s="19"/>
      <c r="L3" s="17" t="s">
        <v>549</v>
      </c>
      <c r="M3" s="20" t="s">
        <v>797</v>
      </c>
      <c r="N3" s="2"/>
    </row>
    <row r="4" spans="2:14" ht="19.5" customHeight="1" thickBot="1">
      <c r="B4" s="1"/>
      <c r="C4" s="16"/>
      <c r="D4" s="16"/>
      <c r="E4" s="26" t="s">
        <v>694</v>
      </c>
      <c r="F4" s="27" t="s">
        <v>689</v>
      </c>
      <c r="G4" s="28" t="s">
        <v>695</v>
      </c>
      <c r="H4" s="16"/>
      <c r="I4" s="16"/>
      <c r="J4" s="25"/>
      <c r="K4" s="19"/>
      <c r="L4" s="17" t="s">
        <v>550</v>
      </c>
      <c r="M4" s="20" t="s">
        <v>796</v>
      </c>
      <c r="N4" s="2"/>
    </row>
    <row r="5" spans="2:14" ht="19.5" customHeight="1" thickBot="1" thickTop="1">
      <c r="B5" s="1"/>
      <c r="C5" s="16"/>
      <c r="D5" s="16"/>
      <c r="E5" s="16"/>
      <c r="F5" s="16"/>
      <c r="G5" s="29" t="s">
        <v>696</v>
      </c>
      <c r="H5" s="22" t="s">
        <v>697</v>
      </c>
      <c r="I5" s="24"/>
      <c r="J5" s="25"/>
      <c r="K5" s="19"/>
      <c r="L5" s="17" t="s">
        <v>84</v>
      </c>
      <c r="M5" s="20" t="s">
        <v>84</v>
      </c>
      <c r="N5" s="2"/>
    </row>
    <row r="6" spans="2:14" ht="19.5" customHeight="1" thickBot="1" thickTop="1">
      <c r="B6" s="1"/>
      <c r="C6" s="16"/>
      <c r="D6" s="29"/>
      <c r="E6" s="22" t="s">
        <v>692</v>
      </c>
      <c r="F6" s="16"/>
      <c r="G6" s="30" t="s">
        <v>698</v>
      </c>
      <c r="H6" s="26" t="s">
        <v>691</v>
      </c>
      <c r="I6" s="31"/>
      <c r="J6" s="25"/>
      <c r="K6" s="19"/>
      <c r="L6" s="17" t="s">
        <v>84</v>
      </c>
      <c r="M6" s="20" t="s">
        <v>84</v>
      </c>
      <c r="N6" s="2"/>
    </row>
    <row r="7" spans="2:13" ht="19.5" customHeight="1" thickBot="1" thickTop="1">
      <c r="B7" s="1"/>
      <c r="C7" s="16"/>
      <c r="D7" s="16"/>
      <c r="E7" s="32"/>
      <c r="F7" s="16"/>
      <c r="G7" s="33" t="s">
        <v>693</v>
      </c>
      <c r="H7" s="16" t="s">
        <v>699</v>
      </c>
      <c r="I7" s="32" t="s">
        <v>700</v>
      </c>
      <c r="J7" s="16"/>
      <c r="K7" s="16"/>
      <c r="L7" s="17" t="s">
        <v>84</v>
      </c>
      <c r="M7" s="18" t="s">
        <v>84</v>
      </c>
    </row>
    <row r="8" spans="2:14" ht="19.5" customHeight="1" thickBot="1" thickTop="1">
      <c r="B8" s="1"/>
      <c r="C8" s="44"/>
      <c r="D8" s="44"/>
      <c r="E8" s="44"/>
      <c r="F8" s="45"/>
      <c r="G8" s="33" t="s">
        <v>698</v>
      </c>
      <c r="H8" s="16" t="s">
        <v>699</v>
      </c>
      <c r="I8" s="16" t="s">
        <v>695</v>
      </c>
      <c r="J8" s="22" t="s">
        <v>701</v>
      </c>
      <c r="K8" s="16"/>
      <c r="L8" s="17" t="s">
        <v>84</v>
      </c>
      <c r="M8" s="16" t="s">
        <v>84</v>
      </c>
      <c r="N8" s="3"/>
    </row>
    <row r="9" spans="2:14" ht="19.5" customHeight="1" thickBot="1" thickTop="1">
      <c r="B9" s="1"/>
      <c r="C9" s="16"/>
      <c r="D9" s="16"/>
      <c r="E9" s="34"/>
      <c r="F9" s="21" t="s">
        <v>702</v>
      </c>
      <c r="G9" s="16" t="s">
        <v>699</v>
      </c>
      <c r="H9" s="35" t="s">
        <v>699</v>
      </c>
      <c r="I9" s="16" t="s">
        <v>692</v>
      </c>
      <c r="J9" s="16" t="s">
        <v>692</v>
      </c>
      <c r="K9" s="35" t="s">
        <v>699</v>
      </c>
      <c r="L9" s="16"/>
      <c r="M9" s="16"/>
      <c r="N9" s="2"/>
    </row>
    <row r="10" spans="2:14" ht="19.5" customHeight="1" thickBot="1" thickTop="1">
      <c r="B10" s="1"/>
      <c r="C10" s="16"/>
      <c r="D10" s="16"/>
      <c r="E10" s="34"/>
      <c r="F10" s="24" t="s">
        <v>703</v>
      </c>
      <c r="G10" s="28" t="s">
        <v>692</v>
      </c>
      <c r="H10" s="16" t="s">
        <v>698</v>
      </c>
      <c r="I10" s="36" t="s">
        <v>695</v>
      </c>
      <c r="J10" s="37" t="s">
        <v>704</v>
      </c>
      <c r="K10" s="35" t="s">
        <v>704</v>
      </c>
      <c r="L10" s="24"/>
      <c r="M10" s="16"/>
      <c r="N10" s="3"/>
    </row>
    <row r="11" spans="2:14" ht="19.5" customHeight="1" thickBot="1" thickTop="1">
      <c r="B11" s="1"/>
      <c r="C11" s="16"/>
      <c r="D11" s="16"/>
      <c r="E11" s="29" t="s">
        <v>699</v>
      </c>
      <c r="F11" s="28" t="s">
        <v>698</v>
      </c>
      <c r="G11" s="16" t="s">
        <v>693</v>
      </c>
      <c r="H11" s="22" t="s">
        <v>704</v>
      </c>
      <c r="I11" s="16" t="s">
        <v>704</v>
      </c>
      <c r="J11" s="21" t="s">
        <v>698</v>
      </c>
      <c r="K11" s="22" t="s">
        <v>698</v>
      </c>
      <c r="L11" s="24"/>
      <c r="M11" s="38"/>
      <c r="N11" s="2"/>
    </row>
    <row r="12" spans="2:14" ht="19.5" customHeight="1" thickBot="1" thickTop="1">
      <c r="B12" s="1"/>
      <c r="C12" s="16"/>
      <c r="D12" s="34"/>
      <c r="E12" s="30" t="s">
        <v>689</v>
      </c>
      <c r="F12" s="21" t="s">
        <v>699</v>
      </c>
      <c r="G12" s="16" t="s">
        <v>700</v>
      </c>
      <c r="H12" s="16" t="s">
        <v>705</v>
      </c>
      <c r="I12" s="32" t="s">
        <v>698</v>
      </c>
      <c r="J12" s="24" t="s">
        <v>698</v>
      </c>
      <c r="K12" s="34" t="s">
        <v>698</v>
      </c>
      <c r="L12" s="16"/>
      <c r="M12" s="38"/>
      <c r="N12" s="4"/>
    </row>
    <row r="13" spans="2:14" ht="19.5" customHeight="1" thickBot="1" thickTop="1">
      <c r="B13" s="1"/>
      <c r="C13" s="16"/>
      <c r="D13" s="21" t="s">
        <v>693</v>
      </c>
      <c r="E13" s="16" t="s">
        <v>691</v>
      </c>
      <c r="F13" s="26" t="s">
        <v>698</v>
      </c>
      <c r="G13" s="27" t="s">
        <v>695</v>
      </c>
      <c r="H13" s="28" t="s">
        <v>698</v>
      </c>
      <c r="I13" s="29" t="s">
        <v>701</v>
      </c>
      <c r="J13" s="16" t="s">
        <v>698</v>
      </c>
      <c r="K13" s="16" t="s">
        <v>698</v>
      </c>
      <c r="L13" s="31"/>
      <c r="M13" s="38"/>
      <c r="N13" s="4"/>
    </row>
    <row r="14" spans="2:14" ht="19.5" customHeight="1" thickBot="1" thickTop="1">
      <c r="B14" s="1"/>
      <c r="C14" s="16"/>
      <c r="D14" s="26" t="s">
        <v>691</v>
      </c>
      <c r="E14" s="28" t="s">
        <v>706</v>
      </c>
      <c r="F14" s="21" t="s">
        <v>704</v>
      </c>
      <c r="G14" s="22" t="s">
        <v>698</v>
      </c>
      <c r="H14" s="16" t="s">
        <v>701</v>
      </c>
      <c r="I14" s="21" t="s">
        <v>695</v>
      </c>
      <c r="J14" s="36" t="s">
        <v>696</v>
      </c>
      <c r="K14" s="22" t="s">
        <v>707</v>
      </c>
      <c r="L14" s="32" t="s">
        <v>689</v>
      </c>
      <c r="M14" s="16"/>
      <c r="N14" s="2"/>
    </row>
    <row r="15" spans="2:14" ht="19.5" customHeight="1" thickBot="1" thickTop="1">
      <c r="B15" s="1"/>
      <c r="C15" s="38"/>
      <c r="D15" s="38"/>
      <c r="E15" s="34"/>
      <c r="F15" s="24" t="s">
        <v>698</v>
      </c>
      <c r="G15" s="34" t="s">
        <v>698</v>
      </c>
      <c r="H15" s="16" t="s">
        <v>701</v>
      </c>
      <c r="I15" s="24" t="s">
        <v>704</v>
      </c>
      <c r="J15" s="16" t="s">
        <v>697</v>
      </c>
      <c r="K15" s="34" t="s">
        <v>689</v>
      </c>
      <c r="L15" s="24"/>
      <c r="M15" s="38"/>
      <c r="N15" s="2"/>
    </row>
    <row r="16" spans="2:14" ht="19.5" customHeight="1" thickBot="1" thickTop="1">
      <c r="B16" s="1"/>
      <c r="C16" s="16"/>
      <c r="D16" s="28"/>
      <c r="E16" s="36" t="s">
        <v>698</v>
      </c>
      <c r="F16" s="27" t="s">
        <v>698</v>
      </c>
      <c r="G16" s="28" t="s">
        <v>708</v>
      </c>
      <c r="H16" s="16" t="s">
        <v>698</v>
      </c>
      <c r="I16" s="26" t="s">
        <v>691</v>
      </c>
      <c r="J16" s="16" t="s">
        <v>709</v>
      </c>
      <c r="K16" s="28" t="s">
        <v>689</v>
      </c>
      <c r="L16" s="30" t="s">
        <v>693</v>
      </c>
      <c r="M16" s="16"/>
      <c r="N16" s="2"/>
    </row>
    <row r="17" spans="2:14" ht="19.5" customHeight="1" thickBot="1" thickTop="1">
      <c r="B17" s="1"/>
      <c r="C17" s="16"/>
      <c r="D17" s="29" t="s">
        <v>699</v>
      </c>
      <c r="E17" s="39"/>
      <c r="F17" s="16"/>
      <c r="G17" s="16"/>
      <c r="H17" s="24" t="s">
        <v>701</v>
      </c>
      <c r="I17" s="16" t="s">
        <v>701</v>
      </c>
      <c r="J17" s="32" t="s">
        <v>698</v>
      </c>
      <c r="K17" s="16" t="s">
        <v>698</v>
      </c>
      <c r="L17" s="39"/>
      <c r="M17" s="16"/>
      <c r="N17" s="2"/>
    </row>
    <row r="18" spans="2:14" ht="19.5" customHeight="1" thickBot="1" thickTop="1">
      <c r="B18" s="1"/>
      <c r="C18" s="16"/>
      <c r="D18" s="16"/>
      <c r="E18" s="16"/>
      <c r="F18" s="16"/>
      <c r="G18" s="16"/>
      <c r="H18" s="26" t="s">
        <v>704</v>
      </c>
      <c r="I18" s="27" t="s">
        <v>701</v>
      </c>
      <c r="J18" s="37" t="s">
        <v>690</v>
      </c>
      <c r="K18" s="39"/>
      <c r="L18" s="16"/>
      <c r="M18" s="16"/>
      <c r="N18" s="3"/>
    </row>
    <row r="19" spans="3:13" ht="19.5" customHeight="1" thickTop="1"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ht="19.5" customHeight="1"/>
    <row r="21" ht="19.5" customHeight="1"/>
    <row r="22" ht="19.5" customHeight="1"/>
    <row r="32" ht="14.25" customHeight="1"/>
  </sheetData>
  <mergeCells count="1">
    <mergeCell ref="C8:F8"/>
  </mergeCells>
  <conditionalFormatting sqref="A1:IV65536">
    <cfRule type="cellIs" priority="1" dxfId="0" operator="between" stopIfTrue="1">
      <formula>"b"</formula>
      <formula>"c"</formula>
    </cfRule>
    <cfRule type="cellIs" priority="2" dxfId="1" operator="between" stopIfTrue="1">
      <formula>"c"</formula>
      <formula>"d"</formula>
    </cfRule>
    <cfRule type="cellIs" priority="3" dxfId="2" operator="between" stopIfTrue="1">
      <formula>"d"</formula>
      <formula>"e"</formula>
    </cfRule>
  </conditionalFormatting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7" width="4.7109375" style="0" customWidth="1"/>
    <col min="18" max="18" width="19.140625" style="0" customWidth="1"/>
    <col min="19" max="16384" width="4.7109375" style="0" customWidth="1"/>
  </cols>
  <sheetData>
    <row r="1" spans="1:13" ht="19.5" customHeight="1" thickBot="1">
      <c r="A1" s="41" t="s">
        <v>819</v>
      </c>
      <c r="L1" s="17" t="s">
        <v>547</v>
      </c>
      <c r="M1" s="20" t="s">
        <v>494</v>
      </c>
    </row>
    <row r="2" spans="2:14" ht="19.5" customHeight="1" thickBot="1" thickTop="1">
      <c r="B2" s="1"/>
      <c r="C2" s="16"/>
      <c r="D2" s="16"/>
      <c r="E2" s="21" t="s">
        <v>686</v>
      </c>
      <c r="F2" s="22" t="s">
        <v>631</v>
      </c>
      <c r="G2" s="16"/>
      <c r="H2" s="16"/>
      <c r="I2" s="17" t="s">
        <v>84</v>
      </c>
      <c r="J2" s="23" t="s">
        <v>84</v>
      </c>
      <c r="K2" s="19"/>
      <c r="L2" s="17" t="s">
        <v>548</v>
      </c>
      <c r="M2" s="20" t="s">
        <v>497</v>
      </c>
      <c r="N2" s="2"/>
    </row>
    <row r="3" spans="2:14" ht="19.5" customHeight="1" thickTop="1">
      <c r="B3" s="1"/>
      <c r="C3" s="16"/>
      <c r="D3" s="16"/>
      <c r="E3" s="24" t="s">
        <v>631</v>
      </c>
      <c r="F3" s="16" t="s">
        <v>631</v>
      </c>
      <c r="G3" s="22" t="s">
        <v>625</v>
      </c>
      <c r="H3" s="16"/>
      <c r="I3" s="17" t="s">
        <v>84</v>
      </c>
      <c r="J3" s="25" t="s">
        <v>84</v>
      </c>
      <c r="K3" s="19"/>
      <c r="L3" s="17" t="s">
        <v>549</v>
      </c>
      <c r="M3" s="20" t="s">
        <v>797</v>
      </c>
      <c r="N3" s="2"/>
    </row>
    <row r="4" spans="2:14" ht="19.5" customHeight="1" thickBot="1">
      <c r="B4" s="1"/>
      <c r="C4" s="16"/>
      <c r="D4" s="16"/>
      <c r="E4" s="26" t="s">
        <v>628</v>
      </c>
      <c r="F4" s="27" t="s">
        <v>686</v>
      </c>
      <c r="G4" s="28" t="s">
        <v>631</v>
      </c>
      <c r="H4" s="16"/>
      <c r="I4" s="16"/>
      <c r="J4" s="25"/>
      <c r="K4" s="19"/>
      <c r="L4" s="17" t="s">
        <v>550</v>
      </c>
      <c r="M4" s="20" t="s">
        <v>796</v>
      </c>
      <c r="N4" s="2"/>
    </row>
    <row r="5" spans="2:14" ht="19.5" customHeight="1" thickBot="1" thickTop="1">
      <c r="B5" s="1"/>
      <c r="C5" s="16"/>
      <c r="D5" s="16"/>
      <c r="E5" s="16"/>
      <c r="F5" s="16"/>
      <c r="G5" s="29" t="s">
        <v>631</v>
      </c>
      <c r="H5" s="22" t="s">
        <v>624</v>
      </c>
      <c r="I5" s="24"/>
      <c r="J5" s="25"/>
      <c r="K5" s="19"/>
      <c r="L5" s="17" t="s">
        <v>84</v>
      </c>
      <c r="M5" s="20" t="s">
        <v>84</v>
      </c>
      <c r="N5" s="2"/>
    </row>
    <row r="6" spans="2:14" ht="19.5" customHeight="1" thickBot="1" thickTop="1">
      <c r="B6" s="1"/>
      <c r="C6" s="16"/>
      <c r="D6" s="29"/>
      <c r="E6" s="22" t="s">
        <v>600</v>
      </c>
      <c r="F6" s="16"/>
      <c r="G6" s="30" t="s">
        <v>608</v>
      </c>
      <c r="H6" s="26" t="s">
        <v>625</v>
      </c>
      <c r="I6" s="31"/>
      <c r="J6" s="25"/>
      <c r="K6" s="19"/>
      <c r="L6" s="17" t="s">
        <v>84</v>
      </c>
      <c r="M6" s="20" t="s">
        <v>84</v>
      </c>
      <c r="N6" s="2"/>
    </row>
    <row r="7" spans="2:13" ht="19.5" customHeight="1" thickBot="1" thickTop="1">
      <c r="B7" s="1"/>
      <c r="C7" s="16"/>
      <c r="D7" s="16"/>
      <c r="E7" s="32"/>
      <c r="F7" s="16"/>
      <c r="G7" s="33" t="s">
        <v>602</v>
      </c>
      <c r="H7" s="16" t="s">
        <v>625</v>
      </c>
      <c r="I7" s="32" t="s">
        <v>625</v>
      </c>
      <c r="J7" s="16"/>
      <c r="K7" s="16"/>
      <c r="L7" s="17" t="s">
        <v>84</v>
      </c>
      <c r="M7" s="18" t="s">
        <v>84</v>
      </c>
    </row>
    <row r="8" spans="2:14" ht="19.5" customHeight="1" thickBot="1" thickTop="1">
      <c r="B8" s="1"/>
      <c r="C8" s="44"/>
      <c r="D8" s="44"/>
      <c r="E8" s="44"/>
      <c r="F8" s="45"/>
      <c r="G8" s="33" t="s">
        <v>608</v>
      </c>
      <c r="H8" s="16" t="s">
        <v>597</v>
      </c>
      <c r="I8" s="16" t="s">
        <v>686</v>
      </c>
      <c r="J8" s="22" t="s">
        <v>710</v>
      </c>
      <c r="K8" s="16"/>
      <c r="L8" s="17" t="s">
        <v>84</v>
      </c>
      <c r="M8" s="16" t="s">
        <v>84</v>
      </c>
      <c r="N8" s="3"/>
    </row>
    <row r="9" spans="2:14" ht="19.5" customHeight="1" thickBot="1" thickTop="1">
      <c r="B9" s="1"/>
      <c r="C9" s="16"/>
      <c r="D9" s="16"/>
      <c r="E9" s="34"/>
      <c r="F9" s="21" t="s">
        <v>599</v>
      </c>
      <c r="G9" s="16" t="s">
        <v>625</v>
      </c>
      <c r="H9" s="35" t="s">
        <v>597</v>
      </c>
      <c r="I9" s="16" t="s">
        <v>631</v>
      </c>
      <c r="J9" s="16" t="s">
        <v>600</v>
      </c>
      <c r="K9" s="35" t="s">
        <v>625</v>
      </c>
      <c r="L9" s="16"/>
      <c r="M9" s="16"/>
      <c r="N9" s="2"/>
    </row>
    <row r="10" spans="2:14" ht="19.5" customHeight="1" thickBot="1" thickTop="1">
      <c r="B10" s="1"/>
      <c r="C10" s="16"/>
      <c r="D10" s="16"/>
      <c r="E10" s="34"/>
      <c r="F10" s="24" t="s">
        <v>595</v>
      </c>
      <c r="G10" s="28" t="s">
        <v>605</v>
      </c>
      <c r="H10" s="16" t="s">
        <v>710</v>
      </c>
      <c r="I10" s="36" t="s">
        <v>711</v>
      </c>
      <c r="J10" s="37" t="s">
        <v>625</v>
      </c>
      <c r="K10" s="35" t="s">
        <v>608</v>
      </c>
      <c r="L10" s="24"/>
      <c r="M10" s="16"/>
      <c r="N10" s="3"/>
    </row>
    <row r="11" spans="2:14" ht="19.5" customHeight="1" thickBot="1" thickTop="1">
      <c r="B11" s="1"/>
      <c r="C11" s="16"/>
      <c r="D11" s="16"/>
      <c r="E11" s="29" t="s">
        <v>597</v>
      </c>
      <c r="F11" s="28" t="s">
        <v>608</v>
      </c>
      <c r="G11" s="16" t="s">
        <v>608</v>
      </c>
      <c r="H11" s="22" t="s">
        <v>608</v>
      </c>
      <c r="I11" s="16" t="s">
        <v>625</v>
      </c>
      <c r="J11" s="21" t="s">
        <v>608</v>
      </c>
      <c r="K11" s="22" t="s">
        <v>608</v>
      </c>
      <c r="L11" s="24"/>
      <c r="M11" s="38"/>
      <c r="N11" s="2"/>
    </row>
    <row r="12" spans="2:14" ht="19.5" customHeight="1" thickBot="1" thickTop="1">
      <c r="B12" s="1"/>
      <c r="C12" s="16"/>
      <c r="D12" s="34"/>
      <c r="E12" s="30" t="s">
        <v>686</v>
      </c>
      <c r="F12" s="21" t="s">
        <v>597</v>
      </c>
      <c r="G12" s="16" t="s">
        <v>597</v>
      </c>
      <c r="H12" s="16" t="s">
        <v>594</v>
      </c>
      <c r="I12" s="32" t="s">
        <v>608</v>
      </c>
      <c r="J12" s="24" t="s">
        <v>686</v>
      </c>
      <c r="K12" s="34" t="s">
        <v>608</v>
      </c>
      <c r="L12" s="16"/>
      <c r="M12" s="38"/>
      <c r="N12" s="4"/>
    </row>
    <row r="13" spans="2:14" ht="19.5" customHeight="1" thickBot="1" thickTop="1">
      <c r="B13" s="1"/>
      <c r="C13" s="16"/>
      <c r="D13" s="21" t="s">
        <v>602</v>
      </c>
      <c r="E13" s="16" t="s">
        <v>600</v>
      </c>
      <c r="F13" s="26" t="s">
        <v>608</v>
      </c>
      <c r="G13" s="27" t="s">
        <v>631</v>
      </c>
      <c r="H13" s="28" t="s">
        <v>608</v>
      </c>
      <c r="I13" s="29" t="s">
        <v>608</v>
      </c>
      <c r="J13" s="16" t="s">
        <v>608</v>
      </c>
      <c r="K13" s="16" t="s">
        <v>608</v>
      </c>
      <c r="L13" s="31"/>
      <c r="M13" s="38"/>
      <c r="N13" s="4"/>
    </row>
    <row r="14" spans="2:14" ht="19.5" customHeight="1" thickBot="1" thickTop="1">
      <c r="B14" s="1"/>
      <c r="C14" s="16"/>
      <c r="D14" s="26" t="s">
        <v>600</v>
      </c>
      <c r="E14" s="28" t="s">
        <v>600</v>
      </c>
      <c r="F14" s="21" t="s">
        <v>608</v>
      </c>
      <c r="G14" s="22" t="s">
        <v>608</v>
      </c>
      <c r="H14" s="16" t="s">
        <v>710</v>
      </c>
      <c r="I14" s="21" t="s">
        <v>600</v>
      </c>
      <c r="J14" s="36" t="s">
        <v>597</v>
      </c>
      <c r="K14" s="22" t="s">
        <v>606</v>
      </c>
      <c r="L14" s="32" t="s">
        <v>686</v>
      </c>
      <c r="M14" s="16"/>
      <c r="N14" s="2"/>
    </row>
    <row r="15" spans="2:14" ht="19.5" customHeight="1" thickBot="1" thickTop="1">
      <c r="B15" s="1"/>
      <c r="C15" s="38"/>
      <c r="D15" s="38"/>
      <c r="E15" s="34"/>
      <c r="F15" s="24" t="s">
        <v>608</v>
      </c>
      <c r="G15" s="34" t="s">
        <v>608</v>
      </c>
      <c r="H15" s="16" t="s">
        <v>710</v>
      </c>
      <c r="I15" s="24" t="s">
        <v>608</v>
      </c>
      <c r="J15" s="16" t="s">
        <v>624</v>
      </c>
      <c r="K15" s="34" t="s">
        <v>712</v>
      </c>
      <c r="L15" s="24"/>
      <c r="M15" s="38"/>
      <c r="N15" s="2"/>
    </row>
    <row r="16" spans="2:14" ht="19.5" customHeight="1" thickBot="1" thickTop="1">
      <c r="B16" s="1"/>
      <c r="C16" s="16"/>
      <c r="D16" s="28"/>
      <c r="E16" s="36" t="s">
        <v>608</v>
      </c>
      <c r="F16" s="27" t="s">
        <v>608</v>
      </c>
      <c r="G16" s="28" t="s">
        <v>608</v>
      </c>
      <c r="H16" s="16" t="s">
        <v>686</v>
      </c>
      <c r="I16" s="26" t="s">
        <v>625</v>
      </c>
      <c r="J16" s="16" t="s">
        <v>628</v>
      </c>
      <c r="K16" s="28" t="s">
        <v>600</v>
      </c>
      <c r="L16" s="30" t="s">
        <v>602</v>
      </c>
      <c r="M16" s="16"/>
      <c r="N16" s="2"/>
    </row>
    <row r="17" spans="2:14" ht="19.5" customHeight="1" thickBot="1" thickTop="1">
      <c r="B17" s="1"/>
      <c r="C17" s="16"/>
      <c r="D17" s="29" t="s">
        <v>608</v>
      </c>
      <c r="E17" s="39"/>
      <c r="F17" s="16"/>
      <c r="G17" s="16"/>
      <c r="H17" s="24" t="s">
        <v>710</v>
      </c>
      <c r="I17" s="16" t="s">
        <v>710</v>
      </c>
      <c r="J17" s="32" t="s">
        <v>602</v>
      </c>
      <c r="K17" s="16" t="s">
        <v>608</v>
      </c>
      <c r="L17" s="39"/>
      <c r="M17" s="16"/>
      <c r="N17" s="2"/>
    </row>
    <row r="18" spans="2:14" ht="19.5" customHeight="1" thickBot="1" thickTop="1">
      <c r="B18" s="1"/>
      <c r="C18" s="16"/>
      <c r="D18" s="16"/>
      <c r="E18" s="16"/>
      <c r="F18" s="16"/>
      <c r="G18" s="16"/>
      <c r="H18" s="26" t="s">
        <v>608</v>
      </c>
      <c r="I18" s="27" t="s">
        <v>710</v>
      </c>
      <c r="J18" s="37" t="s">
        <v>608</v>
      </c>
      <c r="K18" s="39"/>
      <c r="L18" s="16"/>
      <c r="M18" s="16"/>
      <c r="N18" s="3"/>
    </row>
    <row r="19" spans="3:13" ht="19.5" customHeight="1" thickTop="1"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ht="19.5" customHeight="1"/>
    <row r="21" ht="19.5" customHeight="1"/>
    <row r="22" ht="19.5" customHeight="1"/>
    <row r="32" ht="14.25" customHeight="1"/>
  </sheetData>
  <mergeCells count="1">
    <mergeCell ref="C8:F8"/>
  </mergeCells>
  <conditionalFormatting sqref="A1:IV65536">
    <cfRule type="cellIs" priority="1" dxfId="0" operator="between" stopIfTrue="1">
      <formula>"b"</formula>
      <formula>"c"</formula>
    </cfRule>
    <cfRule type="cellIs" priority="2" dxfId="1" operator="between" stopIfTrue="1">
      <formula>"c"</formula>
      <formula>"d"</formula>
    </cfRule>
    <cfRule type="cellIs" priority="3" dxfId="2" operator="between" stopIfTrue="1">
      <formula>"d"</formula>
      <formula>"e"</formula>
    </cfRule>
  </conditionalFormatting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7" width="4.7109375" style="0" customWidth="1"/>
    <col min="18" max="18" width="19.140625" style="0" customWidth="1"/>
    <col min="19" max="16384" width="4.7109375" style="0" customWidth="1"/>
  </cols>
  <sheetData>
    <row r="1" spans="1:13" ht="19.5" customHeight="1" thickBot="1">
      <c r="A1" s="41" t="s">
        <v>804</v>
      </c>
      <c r="L1" s="17" t="s">
        <v>547</v>
      </c>
      <c r="M1" s="20" t="s">
        <v>494</v>
      </c>
    </row>
    <row r="2" spans="2:14" ht="19.5" customHeight="1" thickBot="1" thickTop="1">
      <c r="B2" s="1"/>
      <c r="C2" s="16"/>
      <c r="D2" s="16"/>
      <c r="E2" s="21" t="s">
        <v>713</v>
      </c>
      <c r="F2" s="22" t="s">
        <v>714</v>
      </c>
      <c r="G2" s="16"/>
      <c r="H2" s="16"/>
      <c r="I2" s="17" t="s">
        <v>84</v>
      </c>
      <c r="J2" s="23" t="s">
        <v>84</v>
      </c>
      <c r="K2" s="19"/>
      <c r="L2" s="17" t="s">
        <v>548</v>
      </c>
      <c r="M2" s="20" t="s">
        <v>497</v>
      </c>
      <c r="N2" s="2"/>
    </row>
    <row r="3" spans="2:14" ht="19.5" customHeight="1" thickTop="1">
      <c r="B3" s="1"/>
      <c r="C3" s="16"/>
      <c r="D3" s="16"/>
      <c r="E3" s="24" t="s">
        <v>715</v>
      </c>
      <c r="F3" s="16" t="s">
        <v>716</v>
      </c>
      <c r="G3" s="22" t="s">
        <v>717</v>
      </c>
      <c r="H3" s="16"/>
      <c r="I3" s="17" t="s">
        <v>84</v>
      </c>
      <c r="J3" s="25" t="s">
        <v>84</v>
      </c>
      <c r="K3" s="19"/>
      <c r="L3" s="17" t="s">
        <v>549</v>
      </c>
      <c r="M3" s="20" t="s">
        <v>797</v>
      </c>
      <c r="N3" s="2"/>
    </row>
    <row r="4" spans="2:14" ht="19.5" customHeight="1" thickBot="1">
      <c r="B4" s="1"/>
      <c r="C4" s="16"/>
      <c r="D4" s="16"/>
      <c r="E4" s="26" t="s">
        <v>718</v>
      </c>
      <c r="F4" s="27" t="s">
        <v>719</v>
      </c>
      <c r="G4" s="28" t="s">
        <v>720</v>
      </c>
      <c r="H4" s="16"/>
      <c r="I4" s="16"/>
      <c r="J4" s="25"/>
      <c r="K4" s="19"/>
      <c r="L4" s="17" t="s">
        <v>550</v>
      </c>
      <c r="M4" s="20" t="s">
        <v>796</v>
      </c>
      <c r="N4" s="2"/>
    </row>
    <row r="5" spans="2:14" ht="19.5" customHeight="1" thickBot="1" thickTop="1">
      <c r="B5" s="1"/>
      <c r="C5" s="16"/>
      <c r="D5" s="16"/>
      <c r="E5" s="16"/>
      <c r="F5" s="16"/>
      <c r="G5" s="29" t="s">
        <v>721</v>
      </c>
      <c r="H5" s="22" t="s">
        <v>722</v>
      </c>
      <c r="I5" s="24"/>
      <c r="J5" s="25"/>
      <c r="K5" s="19"/>
      <c r="L5" s="17" t="s">
        <v>84</v>
      </c>
      <c r="M5" s="20" t="s">
        <v>84</v>
      </c>
      <c r="N5" s="2"/>
    </row>
    <row r="6" spans="2:14" ht="19.5" customHeight="1" thickBot="1" thickTop="1">
      <c r="B6" s="1"/>
      <c r="C6" s="16"/>
      <c r="D6" s="29"/>
      <c r="E6" s="22" t="s">
        <v>723</v>
      </c>
      <c r="F6" s="16"/>
      <c r="G6" s="30" t="s">
        <v>719</v>
      </c>
      <c r="H6" s="26" t="s">
        <v>714</v>
      </c>
      <c r="I6" s="31"/>
      <c r="J6" s="25"/>
      <c r="K6" s="19"/>
      <c r="L6" s="17" t="s">
        <v>84</v>
      </c>
      <c r="M6" s="20" t="s">
        <v>84</v>
      </c>
      <c r="N6" s="2"/>
    </row>
    <row r="7" spans="2:13" ht="19.5" customHeight="1" thickBot="1" thickTop="1">
      <c r="B7" s="1"/>
      <c r="C7" s="16"/>
      <c r="D7" s="16"/>
      <c r="E7" s="32"/>
      <c r="F7" s="16"/>
      <c r="G7" s="33" t="s">
        <v>724</v>
      </c>
      <c r="H7" s="16" t="s">
        <v>725</v>
      </c>
      <c r="I7" s="32" t="s">
        <v>726</v>
      </c>
      <c r="J7" s="16"/>
      <c r="K7" s="16"/>
      <c r="L7" s="17" t="s">
        <v>84</v>
      </c>
      <c r="M7" s="18" t="s">
        <v>84</v>
      </c>
    </row>
    <row r="8" spans="2:14" ht="19.5" customHeight="1" thickBot="1" thickTop="1">
      <c r="B8" s="1"/>
      <c r="C8" s="44"/>
      <c r="D8" s="44"/>
      <c r="E8" s="44"/>
      <c r="F8" s="45"/>
      <c r="G8" s="33" t="s">
        <v>727</v>
      </c>
      <c r="H8" s="16" t="s">
        <v>728</v>
      </c>
      <c r="I8" s="16" t="s">
        <v>717</v>
      </c>
      <c r="J8" s="22" t="s">
        <v>729</v>
      </c>
      <c r="K8" s="16"/>
      <c r="L8" s="17" t="s">
        <v>84</v>
      </c>
      <c r="M8" s="16" t="s">
        <v>84</v>
      </c>
      <c r="N8" s="3"/>
    </row>
    <row r="9" spans="2:14" ht="19.5" customHeight="1" thickBot="1" thickTop="1">
      <c r="B9" s="1"/>
      <c r="C9" s="16"/>
      <c r="D9" s="16"/>
      <c r="E9" s="34"/>
      <c r="F9" s="21" t="s">
        <v>725</v>
      </c>
      <c r="G9" s="16" t="s">
        <v>726</v>
      </c>
      <c r="H9" s="35" t="s">
        <v>723</v>
      </c>
      <c r="I9" s="16" t="s">
        <v>730</v>
      </c>
      <c r="J9" s="16" t="s">
        <v>720</v>
      </c>
      <c r="K9" s="35" t="s">
        <v>731</v>
      </c>
      <c r="L9" s="16"/>
      <c r="M9" s="16"/>
      <c r="N9" s="2"/>
    </row>
    <row r="10" spans="2:14" ht="19.5" customHeight="1" thickBot="1" thickTop="1">
      <c r="B10" s="1"/>
      <c r="C10" s="16"/>
      <c r="D10" s="16"/>
      <c r="E10" s="34"/>
      <c r="F10" s="24" t="s">
        <v>732</v>
      </c>
      <c r="G10" s="28" t="s">
        <v>733</v>
      </c>
      <c r="H10" s="16" t="s">
        <v>734</v>
      </c>
      <c r="I10" s="36" t="s">
        <v>714</v>
      </c>
      <c r="J10" s="37" t="s">
        <v>728</v>
      </c>
      <c r="K10" s="35" t="s">
        <v>735</v>
      </c>
      <c r="L10" s="24"/>
      <c r="M10" s="16"/>
      <c r="N10" s="3"/>
    </row>
    <row r="11" spans="2:14" ht="19.5" customHeight="1" thickBot="1" thickTop="1">
      <c r="B11" s="1"/>
      <c r="C11" s="16"/>
      <c r="D11" s="16"/>
      <c r="E11" s="29" t="s">
        <v>725</v>
      </c>
      <c r="F11" s="28" t="s">
        <v>736</v>
      </c>
      <c r="G11" s="16" t="s">
        <v>737</v>
      </c>
      <c r="H11" s="22" t="s">
        <v>738</v>
      </c>
      <c r="I11" s="16" t="s">
        <v>723</v>
      </c>
      <c r="J11" s="21" t="s">
        <v>729</v>
      </c>
      <c r="K11" s="22" t="s">
        <v>739</v>
      </c>
      <c r="L11" s="24"/>
      <c r="M11" s="38"/>
      <c r="N11" s="2"/>
    </row>
    <row r="12" spans="2:14" ht="19.5" customHeight="1" thickBot="1" thickTop="1">
      <c r="B12" s="1"/>
      <c r="C12" s="16"/>
      <c r="D12" s="34"/>
      <c r="E12" s="30" t="s">
        <v>714</v>
      </c>
      <c r="F12" s="21" t="s">
        <v>725</v>
      </c>
      <c r="G12" s="16" t="s">
        <v>740</v>
      </c>
      <c r="H12" s="16" t="s">
        <v>741</v>
      </c>
      <c r="I12" s="32" t="s">
        <v>742</v>
      </c>
      <c r="J12" s="24" t="s">
        <v>736</v>
      </c>
      <c r="K12" s="34" t="s">
        <v>713</v>
      </c>
      <c r="L12" s="16"/>
      <c r="M12" s="38"/>
      <c r="N12" s="4"/>
    </row>
    <row r="13" spans="2:14" ht="19.5" customHeight="1" thickBot="1" thickTop="1">
      <c r="B13" s="1"/>
      <c r="C13" s="16"/>
      <c r="D13" s="21" t="s">
        <v>726</v>
      </c>
      <c r="E13" s="16" t="s">
        <v>743</v>
      </c>
      <c r="F13" s="26" t="s">
        <v>744</v>
      </c>
      <c r="G13" s="27" t="s">
        <v>729</v>
      </c>
      <c r="H13" s="28" t="s">
        <v>736</v>
      </c>
      <c r="I13" s="29" t="s">
        <v>738</v>
      </c>
      <c r="J13" s="16" t="s">
        <v>745</v>
      </c>
      <c r="K13" s="16" t="s">
        <v>713</v>
      </c>
      <c r="L13" s="31"/>
      <c r="M13" s="38"/>
      <c r="N13" s="4"/>
    </row>
    <row r="14" spans="2:14" ht="19.5" customHeight="1" thickBot="1" thickTop="1">
      <c r="B14" s="1"/>
      <c r="C14" s="16"/>
      <c r="D14" s="26" t="s">
        <v>746</v>
      </c>
      <c r="E14" s="28" t="s">
        <v>739</v>
      </c>
      <c r="F14" s="21" t="s">
        <v>747</v>
      </c>
      <c r="G14" s="22" t="s">
        <v>729</v>
      </c>
      <c r="H14" s="16" t="s">
        <v>748</v>
      </c>
      <c r="I14" s="21" t="s">
        <v>749</v>
      </c>
      <c r="J14" s="36" t="s">
        <v>750</v>
      </c>
      <c r="K14" s="22" t="s">
        <v>751</v>
      </c>
      <c r="L14" s="32" t="s">
        <v>720</v>
      </c>
      <c r="M14" s="16"/>
      <c r="N14" s="2"/>
    </row>
    <row r="15" spans="2:14" ht="19.5" customHeight="1" thickBot="1" thickTop="1">
      <c r="B15" s="1"/>
      <c r="C15" s="38"/>
      <c r="D15" s="38"/>
      <c r="E15" s="34"/>
      <c r="F15" s="24" t="s">
        <v>729</v>
      </c>
      <c r="G15" s="34" t="s">
        <v>738</v>
      </c>
      <c r="H15" s="16" t="s">
        <v>738</v>
      </c>
      <c r="I15" s="24" t="s">
        <v>752</v>
      </c>
      <c r="J15" s="16" t="s">
        <v>753</v>
      </c>
      <c r="K15" s="34" t="s">
        <v>735</v>
      </c>
      <c r="L15" s="24"/>
      <c r="M15" s="38"/>
      <c r="N15" s="2"/>
    </row>
    <row r="16" spans="2:14" ht="19.5" customHeight="1" thickBot="1" thickTop="1">
      <c r="B16" s="1"/>
      <c r="C16" s="16"/>
      <c r="D16" s="28"/>
      <c r="E16" s="36" t="s">
        <v>735</v>
      </c>
      <c r="F16" s="27" t="s">
        <v>754</v>
      </c>
      <c r="G16" s="28" t="s">
        <v>747</v>
      </c>
      <c r="H16" s="16" t="s">
        <v>755</v>
      </c>
      <c r="I16" s="26" t="s">
        <v>756</v>
      </c>
      <c r="J16" s="16" t="s">
        <v>757</v>
      </c>
      <c r="K16" s="28" t="s">
        <v>754</v>
      </c>
      <c r="L16" s="30" t="s">
        <v>758</v>
      </c>
      <c r="M16" s="16"/>
      <c r="N16" s="2"/>
    </row>
    <row r="17" spans="2:14" ht="19.5" customHeight="1" thickBot="1" thickTop="1">
      <c r="B17" s="1"/>
      <c r="C17" s="16"/>
      <c r="D17" s="29" t="s">
        <v>759</v>
      </c>
      <c r="E17" s="39"/>
      <c r="F17" s="16"/>
      <c r="G17" s="16"/>
      <c r="H17" s="24" t="s">
        <v>713</v>
      </c>
      <c r="I17" s="16" t="s">
        <v>745</v>
      </c>
      <c r="J17" s="32" t="s">
        <v>731</v>
      </c>
      <c r="K17" s="16" t="s">
        <v>760</v>
      </c>
      <c r="L17" s="39"/>
      <c r="M17" s="16"/>
      <c r="N17" s="2"/>
    </row>
    <row r="18" spans="2:14" ht="19.5" customHeight="1" thickBot="1" thickTop="1">
      <c r="B18" s="1"/>
      <c r="C18" s="16"/>
      <c r="D18" s="16"/>
      <c r="E18" s="16"/>
      <c r="F18" s="16"/>
      <c r="G18" s="16"/>
      <c r="H18" s="26" t="s">
        <v>716</v>
      </c>
      <c r="I18" s="27" t="s">
        <v>729</v>
      </c>
      <c r="J18" s="37" t="s">
        <v>730</v>
      </c>
      <c r="K18" s="39"/>
      <c r="L18" s="16"/>
      <c r="M18" s="16"/>
      <c r="N18" s="3"/>
    </row>
    <row r="19" spans="3:13" ht="19.5" customHeight="1" thickTop="1"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ht="19.5" customHeight="1"/>
    <row r="21" ht="19.5" customHeight="1"/>
    <row r="22" ht="19.5" customHeight="1"/>
    <row r="32" ht="14.25" customHeight="1"/>
  </sheetData>
  <mergeCells count="1">
    <mergeCell ref="C8:F8"/>
  </mergeCells>
  <conditionalFormatting sqref="A1:IV65536">
    <cfRule type="cellIs" priority="1" dxfId="0" operator="between" stopIfTrue="1">
      <formula>"b"</formula>
      <formula>"c"</formula>
    </cfRule>
    <cfRule type="cellIs" priority="2" dxfId="1" operator="between" stopIfTrue="1">
      <formula>"c"</formula>
      <formula>"d"</formula>
    </cfRule>
    <cfRule type="cellIs" priority="3" dxfId="2" operator="between" stopIfTrue="1">
      <formula>"d"</formula>
      <formula>"e"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Leeds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dannyd</dc:creator>
  <cp:keywords/>
  <dc:description/>
  <cp:lastModifiedBy> </cp:lastModifiedBy>
  <cp:lastPrinted>2003-04-10T11:49:31Z</cp:lastPrinted>
  <dcterms:created xsi:type="dcterms:W3CDTF">2002-04-16T13:49:29Z</dcterms:created>
  <dcterms:modified xsi:type="dcterms:W3CDTF">2004-12-06T12:51:49Z</dcterms:modified>
  <cp:category/>
  <cp:version/>
  <cp:contentType/>
  <cp:contentStatus/>
</cp:coreProperties>
</file>